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580" windowHeight="8580" activeTab="0"/>
  </bookViews>
  <sheets>
    <sheet name="1. El Elemento" sheetId="1" r:id="rId1"/>
    <sheet name="Solución 1" sheetId="2" r:id="rId2"/>
    <sheet name="1.1 Bustamante" sheetId="3" r:id="rId3"/>
    <sheet name="Solución 1.1" sheetId="4" r:id="rId4"/>
    <sheet name="2. Tamara 1" sheetId="5" r:id="rId5"/>
    <sheet name="Solución 2" sheetId="6" r:id="rId6"/>
    <sheet name="2.1 La variación" sheetId="7" r:id="rId7"/>
    <sheet name="Soluc 2.1" sheetId="8" r:id="rId8"/>
    <sheet name="3. Tamara 2" sheetId="9" r:id="rId9"/>
    <sheet name="Soluc 3" sheetId="10" r:id="rId10"/>
    <sheet name="4.y 5.Trabajo 1 y 2" sheetId="11" r:id="rId11"/>
    <sheet name="Solución" sheetId="12" r:id="rId12"/>
    <sheet name="6. Las 80 cuentas" sheetId="13" r:id="rId13"/>
    <sheet name="1er Parcialito" sheetId="14" r:id="rId14"/>
    <sheet name="9. Registraciones" sheetId="15" r:id="rId15"/>
    <sheet name="9.Registraciones soluc" sheetId="16" r:id="rId16"/>
    <sheet name="10 Registraciones 2" sheetId="17" r:id="rId17"/>
    <sheet name="10 Registraciones 2 soluc" sheetId="18" r:id="rId18"/>
    <sheet name="11.La zapatilla" sheetId="19" r:id="rId19"/>
    <sheet name="11. La zapatilla Soluc" sheetId="20" r:id="rId20"/>
    <sheet name="12. fondo Fijo" sheetId="21" r:id="rId21"/>
    <sheet name="13 Fdo Fijo" sheetId="22" r:id="rId22"/>
    <sheet name="13 fdo Fijo Soluc" sheetId="23" r:id="rId23"/>
    <sheet name="14 y 15. Bancos" sheetId="24" r:id="rId24"/>
    <sheet name="16 Créditos por ventas" sheetId="25" r:id="rId25"/>
    <sheet name="17 Ds por ventas" sheetId="26" r:id="rId26"/>
    <sheet name="17. ds por ventas sol" sheetId="27" r:id="rId27"/>
    <sheet name="18. Bienes de cambio" sheetId="28" r:id="rId28"/>
    <sheet name="18. Bs de cbio Sol." sheetId="29" r:id="rId29"/>
    <sheet name="19.Cachivache" sheetId="30" r:id="rId30"/>
    <sheet name="20.Rodetin" sheetId="31" r:id="rId31"/>
  </sheets>
  <definedNames>
    <definedName name="_xlnm.Print_Area" localSheetId="0">'1. El Elemento'!$A$7:$I$60</definedName>
    <definedName name="_xlnm.Print_Area" localSheetId="4">'2. Tamara 1'!$A$1:$N$45</definedName>
    <definedName name="_xlnm.Print_Area" localSheetId="8">'3. Tamara 2'!$A$1:$M$38</definedName>
    <definedName name="_xlnm.Print_Area" localSheetId="10">'4.y 5.Trabajo 1 y 2'!$A$1:$M$49</definedName>
  </definedNames>
  <calcPr fullCalcOnLoad="1"/>
</workbook>
</file>

<file path=xl/sharedStrings.xml><?xml version="1.0" encoding="utf-8"?>
<sst xmlns="http://schemas.openxmlformats.org/spreadsheetml/2006/main" count="1552" uniqueCount="825">
  <si>
    <t>Determinar el patrimonio neto que resulta de considerar las situaciones siguientes</t>
  </si>
  <si>
    <t xml:space="preserve">clasificando los distintos elementos como componentes activos y/o pasivos según </t>
  </si>
  <si>
    <t>a)</t>
  </si>
  <si>
    <t>Supongase un ente que posee un patrimonio constituido por lo siguietnes:</t>
  </si>
  <si>
    <t>1)</t>
  </si>
  <si>
    <t>Dinero en efectivo</t>
  </si>
  <si>
    <t>b)</t>
  </si>
  <si>
    <t>Deudas en cuenta corriente</t>
  </si>
  <si>
    <t>c)</t>
  </si>
  <si>
    <t>Mercaderías</t>
  </si>
  <si>
    <t>d)</t>
  </si>
  <si>
    <t>Muebles y útiles</t>
  </si>
  <si>
    <t>e)</t>
  </si>
  <si>
    <t>Rodados</t>
  </si>
  <si>
    <t>f)</t>
  </si>
  <si>
    <t>Cuentas a cobrar</t>
  </si>
  <si>
    <t>2)</t>
  </si>
  <si>
    <t>Recomponer la situación patrimonial actual considerando las siguientes operaciones realizadas.</t>
  </si>
  <si>
    <t>Cobranza de las cuentas a cobrar en su totalidad en dinero efectivo.</t>
  </si>
  <si>
    <t>Compra de Mercaderías $ 100.000 abonando las mismas en dinero efectivo.</t>
  </si>
  <si>
    <t>3)</t>
  </si>
  <si>
    <t>4)</t>
  </si>
  <si>
    <t>5)</t>
  </si>
  <si>
    <t>Compra de Mercaderías a plazo en cuenta corriente.</t>
  </si>
  <si>
    <t>6)</t>
  </si>
  <si>
    <t>7)</t>
  </si>
  <si>
    <t>8)</t>
  </si>
  <si>
    <t>9)</t>
  </si>
  <si>
    <t>Depósito bancario en dinero efectivo.</t>
  </si>
  <si>
    <t>Documentación de una deuda en cuenta corriente.</t>
  </si>
  <si>
    <t>Venta de Mercaderías con ganancia al contado en dinero efectivo.</t>
  </si>
  <si>
    <t>Venta de Mercadería con pérdida a plazo.</t>
  </si>
  <si>
    <t>10)</t>
  </si>
  <si>
    <t>11)</t>
  </si>
  <si>
    <t>12)</t>
  </si>
  <si>
    <t>13)</t>
  </si>
  <si>
    <t>14)</t>
  </si>
  <si>
    <t>Pago de gastos varios movilidad, almuerzos en dineros efectivo.</t>
  </si>
  <si>
    <t>Pago de una deuda a cuenta corriente con un cheque de nuestra firma.</t>
  </si>
  <si>
    <t>Cobranza de un crédito en cuenta corriente mediante la recepción de dinero efectivo.</t>
  </si>
  <si>
    <t>Entrega de un pagaré en reemplazo de otro a su vencimiento.</t>
  </si>
  <si>
    <t xml:space="preserve">Aporte de capital en Mercaderías. </t>
  </si>
  <si>
    <t xml:space="preserve">A partir de la ecuación básica indicar nueva ecuación resultante luego de ser considerada cada operación. </t>
  </si>
  <si>
    <t>Analizar las Variaciones producidas.</t>
  </si>
  <si>
    <t>Operaciones</t>
  </si>
  <si>
    <t>Aportes de los propietarios en dinero efectivo $ 1.000. Inmueble $ 5.000. Hipoteca sobre el inmueble $ 2.000.</t>
  </si>
  <si>
    <t>g)</t>
  </si>
  <si>
    <t>h)</t>
  </si>
  <si>
    <t>i)</t>
  </si>
  <si>
    <t>Pago de una cuota de la hipoteca $ 100 en efectivo.</t>
  </si>
  <si>
    <t>Compra de Mercadería al contado $ 200.</t>
  </si>
  <si>
    <t>Pago de seguros $ 40 en efectivo.</t>
  </si>
  <si>
    <t>Cobranza alquiler de parte del inmueble que posee la empresa $ 50.</t>
  </si>
  <si>
    <t>Cobranza de Ventas a Crédito $ 100.</t>
  </si>
  <si>
    <t>Uno de los propietarios retira a cuenta utilidades $ 150 en efectivo.</t>
  </si>
  <si>
    <t>Dinero en efectivo.</t>
  </si>
  <si>
    <t>2 ficheros.</t>
  </si>
  <si>
    <t>2 escritorios y 4 sillas.</t>
  </si>
  <si>
    <t>1 factura pendiente de pago al proveedor por la compra de mercaderías recibidas.</t>
  </si>
  <si>
    <t>Un pagaré firmado por un cliente por la venta de Mercaderías.</t>
  </si>
  <si>
    <t>Un inmueble urbano domicilio legal y comercial del ente.</t>
  </si>
  <si>
    <t>Mercaderías para revena en existencia.</t>
  </si>
  <si>
    <t>Tarea</t>
  </si>
  <si>
    <t>10/11 Pagamos el 75% de la compra en efectivo.</t>
  </si>
  <si>
    <t>12/11 Documentamos saldo pendiente de pago.</t>
  </si>
  <si>
    <t>15/11 Compramos Mercaderías en cuenta corriente por $ 90.000 el proveedor es Rolando Alvarez.</t>
  </si>
  <si>
    <t>Registrar las operaciones indicadas precedentemente en la cuenta Proveedores.</t>
  </si>
  <si>
    <t>Ejercicio Nro: 1</t>
  </si>
  <si>
    <t>A continuación se detallan componentes del patrimonio de un ente así como algunas operaciones que dan lugar a</t>
  </si>
  <si>
    <t xml:space="preserve">la incorporación de otros. </t>
  </si>
  <si>
    <t>Un rodado para ser destinado a la entrega de Mercaderías.</t>
  </si>
  <si>
    <t>Una caja de ahorro abierta en un banco de plaza.</t>
  </si>
  <si>
    <t xml:space="preserve">Una hipoteca a favor del Sr. NN. sobre el inmueble mencionado en el punto anterior. </t>
  </si>
  <si>
    <t>Créditos a favor por la venta de mercadería.</t>
  </si>
  <si>
    <t>Materias primas para ser utilizadas en el proceso productivo.</t>
  </si>
  <si>
    <t>Cheques a terceros para ser depositados</t>
  </si>
  <si>
    <t xml:space="preserve">El capital original aportado por los socios del ente </t>
  </si>
  <si>
    <t>Los resultados acumulados de ejercicios anteriores</t>
  </si>
  <si>
    <t xml:space="preserve">Un anticipo de sueldo otorgado a un empleado de la compañía </t>
  </si>
  <si>
    <t>respectivos totales.</t>
  </si>
  <si>
    <t>100 acciones de la empresa Qué milagro S.A. con cotización Bursatil.</t>
  </si>
  <si>
    <t>Anticipo de un importe por la adquisición de un armario metálico.</t>
  </si>
  <si>
    <t>Importe</t>
  </si>
  <si>
    <t>El Elemento SA</t>
  </si>
  <si>
    <t>corresponda:</t>
  </si>
  <si>
    <t>$</t>
  </si>
  <si>
    <t xml:space="preserve">Teniendo en cuenta la situación patrimonial anterior recomponerla mediante el agregado de una </t>
  </si>
  <si>
    <t>operación de venta de toda la mercadería por un valor de $ 180.000 percibiendo la misma en dinero</t>
  </si>
  <si>
    <t>efectivo.</t>
  </si>
  <si>
    <t xml:space="preserve">Presentar la composición patrimonial anterior, suponiendo que se abonan las deudas en dinero </t>
  </si>
  <si>
    <t>efectivo y se adquieren Mercaderías a plazo $ 90.000.</t>
  </si>
  <si>
    <t xml:space="preserve">Proceder a una nueva recomposición del patrimonio anterior en caso de vender las Mercaderías </t>
  </si>
  <si>
    <t>existentes a un valor $ 120.000 efectuando dicha venta en cuenta corriente.</t>
  </si>
  <si>
    <t>Ejercicio Nro 2</t>
  </si>
  <si>
    <t>Tamara 1</t>
  </si>
  <si>
    <t>Tamara 2</t>
  </si>
  <si>
    <t>Ejercicio Nro: 3</t>
  </si>
  <si>
    <t>Indicar las variaciones que se producen, así como los componenetes que varían la igualdad</t>
  </si>
  <si>
    <t>Ejercicio Nro 4</t>
  </si>
  <si>
    <t>Cuenta: Su mecánica y su uso.</t>
  </si>
  <si>
    <t>Ejercicio Nro 5</t>
  </si>
  <si>
    <t>El Trabajo 1</t>
  </si>
  <si>
    <t>Cancelación de un pagaré a su vencimiento con dinero efectivo.</t>
  </si>
  <si>
    <t xml:space="preserve">15) </t>
  </si>
  <si>
    <t>Compra de acciones que cotizan en bolsa pagando en efectivo</t>
  </si>
  <si>
    <t xml:space="preserve">Compra de un rodado pagando con un cheque </t>
  </si>
  <si>
    <t>Constitución de un plazo fijo debitando el importe en nuestra cuenta corriente bancaria</t>
  </si>
  <si>
    <t>Compra de materia prima para fabricar chupetes en cuanta corriente</t>
  </si>
  <si>
    <t>16)</t>
  </si>
  <si>
    <t>17)</t>
  </si>
  <si>
    <t>18)</t>
  </si>
  <si>
    <t>19)</t>
  </si>
  <si>
    <t>20)</t>
  </si>
  <si>
    <t>Renovación de un préstamo bancario por 30 días</t>
  </si>
  <si>
    <t>Cancelación de una deuda en cuenta corriente con un documento a pagar</t>
  </si>
  <si>
    <t xml:space="preserve">básica del patrimonio. </t>
  </si>
  <si>
    <t>Compra de U$S 1.000,- pagando en efectivo. El tipo de cambio es de  U$S 1 = $ 3,-</t>
  </si>
  <si>
    <t>Trabajo 2</t>
  </si>
  <si>
    <t xml:space="preserve">En fecha 5/11 adquirimos mercaderías en cuenta corriente por un valor de costo de 60.000 al </t>
  </si>
  <si>
    <t xml:space="preserve">proveedor Ignacio Lopez. </t>
  </si>
  <si>
    <t>20/11 Devolvemos el 50% de las Mercaderías adquiridas en la operación anterior el proveedor nos</t>
  </si>
  <si>
    <t>emite la NC correspondiente.</t>
  </si>
  <si>
    <t>Ud. Se encuentra cursando contabilidad 1 y el Profesor le solicita que</t>
  </si>
  <si>
    <t>clasifique los siguientes conceptos patrimoniales de la empresa</t>
  </si>
  <si>
    <t>CINCO ESCRITORIOS PARA LA OFICINA DE ADMINISTRACIÓN</t>
  </si>
  <si>
    <t>DINERO EN EFECTIVO EN MONEDA DE CURSO LEGAL DEL PAÍS</t>
  </si>
  <si>
    <t>IMPUESTOS A PAGAR</t>
  </si>
  <si>
    <t>UN ADELANTO DE SUELDO OTORGADO A UN EMPLEADO</t>
  </si>
  <si>
    <t>DOCUMENTOS A COBRAR</t>
  </si>
  <si>
    <t>ACCIONES ADQUIRIDAS CON EXCEDENTES DE FONDOS Y CON EL ÁNIMO DE OBTENER UNA RENTA</t>
  </si>
  <si>
    <t>COLOCACIONES FINANCERAS PLAZO FIJO EN PESOS</t>
  </si>
  <si>
    <t>PRODUCCION EN PROSESO</t>
  </si>
  <si>
    <t>TITULOS  PUBLICOS</t>
  </si>
  <si>
    <t>PROVEEDORES</t>
  </si>
  <si>
    <t>SUELDOS Y JORNALES A PAGAR</t>
  </si>
  <si>
    <t>ALQUILERES A PAGAR</t>
  </si>
  <si>
    <t>FLETES  Y ACARREOS A PAGAR</t>
  </si>
  <si>
    <t>ALQUILERES A COBRAR</t>
  </si>
  <si>
    <t>CARGAS SOCIALES A PAGAR</t>
  </si>
  <si>
    <t xml:space="preserve">UN INMUEBLES DESTINADO A OFICINAS </t>
  </si>
  <si>
    <t>DINERO DEPOSITADO EN CUENTA CORRIENTE BANCARIA</t>
  </si>
  <si>
    <t>IMPUESTOS PAGADOS POR ADELANTADO</t>
  </si>
  <si>
    <t>ADELANTO RECIBIDO DE UN CLIENTE</t>
  </si>
  <si>
    <t>ANTICIPO OTORGADO A UN PROVEEDOR</t>
  </si>
  <si>
    <t>GASTOS  GENERALES A PAGAR</t>
  </si>
  <si>
    <t xml:space="preserve">MAQUINAS DESTINADAS A LA PRODUCCIÓN </t>
  </si>
  <si>
    <t>Ejercicio Nro: 1.1</t>
  </si>
  <si>
    <t xml:space="preserve">Variaciones: </t>
  </si>
  <si>
    <t xml:space="preserve">Permutativas; estas variaciones modifican el Patrimonio en forma cualitativa  </t>
  </si>
  <si>
    <t>sin modificar cuantitativamente el patrimonio neto.</t>
  </si>
  <si>
    <t xml:space="preserve">Modificativas; estas variaciones producen un aumeto o disminucion del Patrimonio </t>
  </si>
  <si>
    <t>neto</t>
  </si>
  <si>
    <t>CUALITATIVAS-PERMUTATIVAS /CUANTITATIVAS- MODIFICATIVAS</t>
  </si>
  <si>
    <t>registrada por  $ 350 contabilizada en la cuenta</t>
  </si>
  <si>
    <t>Impuestos  a pagar</t>
  </si>
  <si>
    <t>al contado.</t>
  </si>
  <si>
    <t>en cuenta corriente a pagar a 30 días</t>
  </si>
  <si>
    <t>Ejercicio Nro 2.1</t>
  </si>
  <si>
    <t>La Variación</t>
  </si>
  <si>
    <t>se cancelan las deudas  de N.M.</t>
  </si>
  <si>
    <t>al mes en curso.</t>
  </si>
  <si>
    <t>Activo</t>
  </si>
  <si>
    <t>PN</t>
  </si>
  <si>
    <t>Pasivo</t>
  </si>
  <si>
    <t>Impuestos a pagar</t>
  </si>
  <si>
    <t xml:space="preserve">Un pagaré firmado por Elemento SA a favor de un tercero </t>
  </si>
  <si>
    <t xml:space="preserve">a) Poner en columnas todos los elementos que se refieren al Activo, Pasivo y Patrimonio Neto y determinar los. </t>
  </si>
  <si>
    <t>b) Determinar el resultado del ejercicio para establecer el equilibrio patrimonial</t>
  </si>
  <si>
    <t>Resultado del ejercicio</t>
  </si>
  <si>
    <t>Pasivo +PN</t>
  </si>
  <si>
    <t>Permutativa</t>
  </si>
  <si>
    <t>Cuantitativa</t>
  </si>
  <si>
    <t>Pago de los intereses devengados en el mes en dinero efectivo.</t>
  </si>
  <si>
    <t>Cobranza del Alquiler mensual devengado en dinero efectivo.</t>
  </si>
  <si>
    <t>Pago de Alquileres devengados en dinero efectivo.</t>
  </si>
  <si>
    <t>Cuantitativa + A +R</t>
  </si>
  <si>
    <t>En un solo paso -P +PN ( Cuantitativa )</t>
  </si>
  <si>
    <t>En dos pasos +A +PN ( Cuantitativa )y luego cuando cancela la deuda ( ver punto 4 ) -P -A ( permutativa )</t>
  </si>
  <si>
    <t>Permutativa -P -A</t>
  </si>
  <si>
    <t>Cuantitativa -R +P</t>
  </si>
  <si>
    <t>Cuantitativa -R -A</t>
  </si>
  <si>
    <t>Permutativa +A+P</t>
  </si>
  <si>
    <t>Total Activo</t>
  </si>
  <si>
    <t>Total PN</t>
  </si>
  <si>
    <t>Caja</t>
  </si>
  <si>
    <t>Total</t>
  </si>
  <si>
    <t>Total Pasivo</t>
  </si>
  <si>
    <t>Caja ( Dinero en efectivo )</t>
  </si>
  <si>
    <t>a Cuentas a cobrar</t>
  </si>
  <si>
    <t>a Caja ( Dinero en efectivo )</t>
  </si>
  <si>
    <t>a ventas</t>
  </si>
  <si>
    <t>CMV</t>
  </si>
  <si>
    <t>a Mercaderías</t>
  </si>
  <si>
    <t>( 495.000 + 30.000 )</t>
  </si>
  <si>
    <t>( resultado de venta de $ 30.000 )</t>
  </si>
  <si>
    <t>a Caja ( dinero en efectivo )</t>
  </si>
  <si>
    <t>a Deudas en cuenta corriente</t>
  </si>
  <si>
    <t>a mercaderías</t>
  </si>
  <si>
    <t>( 525.000 + 30.000 )</t>
  </si>
  <si>
    <t>Moneda extranjera</t>
  </si>
  <si>
    <t>Caja en moneda extranjera</t>
  </si>
  <si>
    <t>Modificativa</t>
  </si>
  <si>
    <t>( El PN no se modificó )</t>
  </si>
  <si>
    <t>a Deudas Hipotecarias</t>
  </si>
  <si>
    <t>a Capital</t>
  </si>
  <si>
    <t>Deudas Hipotecarias</t>
  </si>
  <si>
    <t>PN Capital</t>
  </si>
  <si>
    <t>Supuesto: Considerar que el 30% del valor del inmueble es asignable al terreno y 70% al edificio.</t>
  </si>
  <si>
    <t>Terrenos</t>
  </si>
  <si>
    <t>Edificio</t>
  </si>
  <si>
    <t>Variación: Cuantitativa</t>
  </si>
  <si>
    <t>a caja</t>
  </si>
  <si>
    <t>a Caja</t>
  </si>
  <si>
    <t>Variación: Permutativa</t>
  </si>
  <si>
    <t>Máquinarias</t>
  </si>
  <si>
    <t>Intereses a devengar</t>
  </si>
  <si>
    <t>a Acredores varios</t>
  </si>
  <si>
    <t>Maquinarias</t>
  </si>
  <si>
    <t>Acredores varios</t>
  </si>
  <si>
    <t>Inereses a devengar</t>
  </si>
  <si>
    <t>d.1.</t>
  </si>
  <si>
    <t>Intereses</t>
  </si>
  <si>
    <t>a Intereses a devengar</t>
  </si>
  <si>
    <t>Venta de mercadería 75 unidades a $ 2 cada una en cuenta corriente. El costo es de $ 1 por unidad.</t>
  </si>
  <si>
    <t>Deudores por ventas</t>
  </si>
  <si>
    <t>a Ventas</t>
  </si>
  <si>
    <t>7) Suponer que los bienes de uso fueron adquiridos en el presente ejercicio y que por</t>
  </si>
  <si>
    <t>el uso, desgaste ó agotamiento han perdido valor.</t>
  </si>
  <si>
    <t>Los muebles y útiles a razon del 10% anual y los rodados a razón del 20 % anual.</t>
  </si>
  <si>
    <t>7)    Suponer que los bienes de uso fueron adquiridos en el presente ejercicio y que por</t>
  </si>
  <si>
    <t>Amortizacones</t>
  </si>
  <si>
    <t>a amort. acum. M y U</t>
  </si>
  <si>
    <t>a amort. acum. Rodados</t>
  </si>
  <si>
    <t>Amort acum. M y U</t>
  </si>
  <si>
    <t>Amort acum. Rodados</t>
  </si>
  <si>
    <t xml:space="preserve">( 555000 - 61500 ) </t>
  </si>
  <si>
    <t>Seguros ( R - )</t>
  </si>
  <si>
    <t>a Caja ( A - )</t>
  </si>
  <si>
    <t>( A + )</t>
  </si>
  <si>
    <t>( P + )</t>
  </si>
  <si>
    <t>( PN +)</t>
  </si>
  <si>
    <t>( P - )</t>
  </si>
  <si>
    <t>( A- )</t>
  </si>
  <si>
    <t>( A - )</t>
  </si>
  <si>
    <t>( A  + )</t>
  </si>
  <si>
    <t>Cta regularizadora ( A + )</t>
  </si>
  <si>
    <t>(  R - )</t>
  </si>
  <si>
    <t>( R + )</t>
  </si>
  <si>
    <t>( R - )</t>
  </si>
  <si>
    <t>Cobranza del alquiler de parte del inmueble que posee la empresa $ 50 en efectivo.</t>
  </si>
  <si>
    <t>a Alquileres ganados</t>
  </si>
  <si>
    <t xml:space="preserve">( R + ) </t>
  </si>
  <si>
    <t>a Deudores por ventas</t>
  </si>
  <si>
    <t>Variación: permutativa</t>
  </si>
  <si>
    <t>Adelantos a socios</t>
  </si>
  <si>
    <t>Ejercicio Nro 6</t>
  </si>
  <si>
    <t xml:space="preserve">Asimismo se incluye el anexo codificado de los rubros de las mismas. Se solicita clasificar las cuentas detalladas identificándolas </t>
  </si>
  <si>
    <t>con los códigos específicos.</t>
  </si>
  <si>
    <t>Anexo codificado</t>
  </si>
  <si>
    <t>A:  Activo</t>
  </si>
  <si>
    <t>Caja y bancos</t>
  </si>
  <si>
    <t>Inversiones</t>
  </si>
  <si>
    <t>Créditos</t>
  </si>
  <si>
    <t>Bienes de cambio</t>
  </si>
  <si>
    <t>Bienes de Uso</t>
  </si>
  <si>
    <t>Bienes inmateriales</t>
  </si>
  <si>
    <t>Regularizadora de pasivo</t>
  </si>
  <si>
    <t>A</t>
  </si>
  <si>
    <t>P: Pasivo</t>
  </si>
  <si>
    <t>P</t>
  </si>
  <si>
    <t>Deudas comerciales</t>
  </si>
  <si>
    <t>Deudas financieras</t>
  </si>
  <si>
    <t>Deudas fiscales y previsionales</t>
  </si>
  <si>
    <t>Previsiones</t>
  </si>
  <si>
    <t>Regularizadoras del Activo</t>
  </si>
  <si>
    <t>Capital</t>
  </si>
  <si>
    <t>Reservas</t>
  </si>
  <si>
    <t>Resultados no Asignados</t>
  </si>
  <si>
    <t>R: Resultados</t>
  </si>
  <si>
    <t>PN : Patrimonio Neto</t>
  </si>
  <si>
    <t>G</t>
  </si>
  <si>
    <t>Ganancias</t>
  </si>
  <si>
    <t>Pérdidas</t>
  </si>
  <si>
    <t>Orden:</t>
  </si>
  <si>
    <t>O</t>
  </si>
  <si>
    <t>Movimiento</t>
  </si>
  <si>
    <t>M</t>
  </si>
  <si>
    <t>Cuentas de orden</t>
  </si>
  <si>
    <t>Cuentas de movimiento</t>
  </si>
  <si>
    <t>1   Mercadería de reventa</t>
  </si>
  <si>
    <t>2   Reserva Legal</t>
  </si>
  <si>
    <t>3   Previsión para deudores incobrables</t>
  </si>
  <si>
    <t>4   Honorarios</t>
  </si>
  <si>
    <t>5   Proveedores</t>
  </si>
  <si>
    <t>6   Intereses ganados</t>
  </si>
  <si>
    <t>7   Banco Nación Cuenta Cte.</t>
  </si>
  <si>
    <t>8   Caja</t>
  </si>
  <si>
    <t>9   Alquileres pagados</t>
  </si>
  <si>
    <t>10  Dividendos a pagar</t>
  </si>
  <si>
    <t>12 Provisión impuesto sobre los ingresos brutos</t>
  </si>
  <si>
    <t>11 Accionistas</t>
  </si>
  <si>
    <t>13 Rodados</t>
  </si>
  <si>
    <t>14 Capital</t>
  </si>
  <si>
    <t>15 Costo de la mercadería vendida</t>
  </si>
  <si>
    <t>16  Acreedores varios</t>
  </si>
  <si>
    <t>17 Plazo Fijos</t>
  </si>
  <si>
    <t>18 Colocaciones en acciones</t>
  </si>
  <si>
    <t>19 dividendos a cobrar</t>
  </si>
  <si>
    <t>20 Impuesto sobre los ingresos brutos</t>
  </si>
  <si>
    <t>21 Ventas</t>
  </si>
  <si>
    <t>22 Donaciones otorgadas</t>
  </si>
  <si>
    <t>23 Valores a depositar</t>
  </si>
  <si>
    <t>24 Honorarios a pagar</t>
  </si>
  <si>
    <t>25 Intereses a cobrar</t>
  </si>
  <si>
    <t>26 Acreedores prendarios</t>
  </si>
  <si>
    <t>27 Seguros</t>
  </si>
  <si>
    <t>28 Seguros a pagar</t>
  </si>
  <si>
    <t>29 Provisión facturas a recibir</t>
  </si>
  <si>
    <t>30 Deudores morosos</t>
  </si>
  <si>
    <t>31 Documentos a cobrar</t>
  </si>
  <si>
    <t>32 Documentos a pagar</t>
  </si>
  <si>
    <t>33 Reserva legal</t>
  </si>
  <si>
    <t>34 Reserva voluntaria</t>
  </si>
  <si>
    <t>35 Anticipos a proveedores</t>
  </si>
  <si>
    <t>36 Anticipos a clientes</t>
  </si>
  <si>
    <t>37 Anticipos de impuestos</t>
  </si>
  <si>
    <t>38 Provisión para cargas sociales</t>
  </si>
  <si>
    <t>39 cargas sociales a pagar</t>
  </si>
  <si>
    <t>40 Sueldos</t>
  </si>
  <si>
    <t>41 Materias primas</t>
  </si>
  <si>
    <t>51 Producción en proceso</t>
  </si>
  <si>
    <t>43 Previsión para desvalorización de mercaderías</t>
  </si>
  <si>
    <t>52 Préstamos recibidos</t>
  </si>
  <si>
    <t>45 Terrenos</t>
  </si>
  <si>
    <t>53 Maquinarias</t>
  </si>
  <si>
    <t>54 Alquileres a pagar</t>
  </si>
  <si>
    <t>55 Compras</t>
  </si>
  <si>
    <t>46 Costos indirectos de fabricación</t>
  </si>
  <si>
    <t>60 Mercadería en tránsito</t>
  </si>
  <si>
    <t>61 Mano de obra directa</t>
  </si>
  <si>
    <t>47 Ventas al contado</t>
  </si>
  <si>
    <t>57 Bonificaciones otorgadas</t>
  </si>
  <si>
    <t>48 Descuentos financieros otorgados</t>
  </si>
  <si>
    <t>49 Prima de emisión de acciones</t>
  </si>
  <si>
    <t>50 Intereses cobrados por adelantado</t>
  </si>
  <si>
    <t>58 Alquileres cobrados por adelantado</t>
  </si>
  <si>
    <t>60 Intereses pagados por adelantado</t>
  </si>
  <si>
    <t>62 Comisiones bancarias</t>
  </si>
  <si>
    <t>63 Cargas sociales</t>
  </si>
  <si>
    <t>64 Cuotas de capital</t>
  </si>
  <si>
    <t>66 Amortización edificio</t>
  </si>
  <si>
    <t>70 amortización rodados</t>
  </si>
  <si>
    <t>67 Alquileres</t>
  </si>
  <si>
    <t>59  Amortización acumulada rodados</t>
  </si>
  <si>
    <t>68 Prestamos otorgados</t>
  </si>
  <si>
    <t>44 Amortización acumulada maquinarias</t>
  </si>
  <si>
    <t>56 Marcas y patentes</t>
  </si>
  <si>
    <t>69 Gastos de propaganda</t>
  </si>
  <si>
    <t>71 Publicidad</t>
  </si>
  <si>
    <t>72 Honorarios a directores</t>
  </si>
  <si>
    <t>73 Sueldo anual complementario</t>
  </si>
  <si>
    <t>74 Mercaderías recibidas en consignación</t>
  </si>
  <si>
    <t>75 deudores incobrables</t>
  </si>
  <si>
    <t>70 Deudores en gestión judicial</t>
  </si>
  <si>
    <t>76 productos elaborados</t>
  </si>
  <si>
    <t>77 IVA a pagar</t>
  </si>
  <si>
    <t>78 títulos Públicos</t>
  </si>
  <si>
    <t>42 Impuesto a las ganancias a pagar</t>
  </si>
  <si>
    <t>79 Anticipo de sueldos</t>
  </si>
  <si>
    <t>80 Reparaciones</t>
  </si>
  <si>
    <t>Detalle de las 80 cuentas</t>
  </si>
  <si>
    <t>65 XX SA mercadería recibida en consignación</t>
  </si>
  <si>
    <t>Durante el mes de enero se realizan los siguientes pagos utilizaándose a tal efecto el fondo fijo.</t>
  </si>
  <si>
    <t>Gastos de alumbrado barrido y limpieza</t>
  </si>
  <si>
    <t>Gastos de combustible</t>
  </si>
  <si>
    <t>Compra de dos sillas para escritorio</t>
  </si>
  <si>
    <t>Adelanto de sueldo a un empleado</t>
  </si>
  <si>
    <t>Gastos de fotocopias</t>
  </si>
  <si>
    <t>Gastos de traslado ( taxi )</t>
  </si>
  <si>
    <t>Gastos de fletes</t>
  </si>
  <si>
    <t>Gastos de almuerzo del gerente con clientes de la empresa</t>
  </si>
  <si>
    <t xml:space="preserve">Compra de artículos de librería ( resmas de papel y útiles ) </t>
  </si>
  <si>
    <t>Gastos de representación ( obsequios a clientes )</t>
  </si>
  <si>
    <t>El día 2 de enero de X1 se constituye un fondo fijo de $ 5000 con la emisión de un cheque cargo Banco Nación Cta Cte.</t>
  </si>
  <si>
    <t>Total utilizado</t>
  </si>
  <si>
    <t>El día 31 de enero se realiza la rendicón y reposicón del fondo fijo con cheque cargo Banco Nacion Cta. Cte.</t>
  </si>
  <si>
    <t>El día 31 de enero a última hora del día luego de la reposición se realiza un arqueo del fondo fijo para control.</t>
  </si>
  <si>
    <t>El resultado del arqueo es el siguiente:</t>
  </si>
  <si>
    <t>VN</t>
  </si>
  <si>
    <t xml:space="preserve">Cantidad </t>
  </si>
  <si>
    <t>Se solicita: realizar todos los asientos que considere necesarios para reflejar la situaciones detalladas.</t>
  </si>
  <si>
    <t>A.</t>
  </si>
  <si>
    <t>Disponibilidades</t>
  </si>
  <si>
    <t>La Película SA, dedicada a la comercialización de videos de Orson Wells, Anthony Quinn,</t>
  </si>
  <si>
    <t>Marlon Brando, Sean Connery, Anthony Hopkins, Clint Eastwood, Tom Hanks y Jack</t>
  </si>
  <si>
    <t>Nicholson, entre otros, cierra su ejercicio económico el 31.12.X0</t>
  </si>
  <si>
    <t>El saldo según extracto bancario del Bco. Así Seguimos SA al 31-12-X0 es acreedor por $  5.000,00.</t>
  </si>
  <si>
    <t>Las partidas que surgieron de la conciliación efectuada a esa fecha son:</t>
  </si>
  <si>
    <t>1.-</t>
  </si>
  <si>
    <t>$  1.500,00 correspondientes a un depósito de 72 horas efectuado el 30-12-X0</t>
  </si>
  <si>
    <t>y aún no acreditado por el Banco Así Seguimos SA.</t>
  </si>
  <si>
    <t>2.-</t>
  </si>
  <si>
    <t>$  50,00 correspondientes a una Nota de Débito emitida por el Banco en concepto</t>
  </si>
  <si>
    <t>de gastos por emisión de chequeras, no contabilizada por la empresa.</t>
  </si>
  <si>
    <t>3.-</t>
  </si>
  <si>
    <t>Se solicita:</t>
  </si>
  <si>
    <t>a.</t>
  </si>
  <si>
    <t>b.</t>
  </si>
  <si>
    <t>Determinar el saldo contable de la cuenta Banco que debe quedar registrado en libros.</t>
  </si>
  <si>
    <t>( considerar que La Película SA opera unicamente con el Banco Así Seguimos SA )</t>
  </si>
  <si>
    <t>c.</t>
  </si>
  <si>
    <t>Explicar los motivos por los cuales es importante realizar conciliaciones bancarias.</t>
  </si>
  <si>
    <t>B</t>
  </si>
  <si>
    <t>Ud. Es empleado de la firma "La película SA " y está a cargo de las cuentas relacionadas con caja</t>
  </si>
  <si>
    <t>y no existen partidas conciliatorias, es decir que coincide con los registros contables.</t>
  </si>
  <si>
    <t>Fleet Bank Coorporation NA</t>
  </si>
  <si>
    <t>U$S 1.000,00</t>
  </si>
  <si>
    <t>( tipo de cambio comprador U$S 1,00 = $ 3,00, tipo de cambio vendedor U$S 1,00 = $ 3,10)</t>
  </si>
  <si>
    <t>Deutsche Bank AG</t>
  </si>
  <si>
    <t>( tipo de cambio comprador € 1,00 = $ 3,50, tipo de cambio vendedor € 1,00 = $ 3,60)</t>
  </si>
  <si>
    <t>Lloyds Bank cta. cte en $</t>
  </si>
  <si>
    <t>BBVA Banco Francés cta cte $</t>
  </si>
  <si>
    <t>HSBC Bank Argentina cta. cte. $</t>
  </si>
  <si>
    <t>Banco Rio de la Plata SA cta cte. $</t>
  </si>
  <si>
    <t>Banco Itau Buen Ayre cta.cte. $</t>
  </si>
  <si>
    <t>Considerar que las conciliaciones bancarias de estas cuentas no arrojan partidas conciliatorias.</t>
  </si>
  <si>
    <t xml:space="preserve">$  400,00 correpondientes a un cheque emitido por la empresa el 27-12-X0 y  </t>
  </si>
  <si>
    <t>que el proveedor todavía no lo presentó al banco para cobrarlo</t>
  </si>
  <si>
    <t>El saldo según los registros de la empresa es $ 6.150</t>
  </si>
  <si>
    <t>Armar la conciliación bancaria, realizar las registraciones que surgen de las partidas conciliatorias.</t>
  </si>
  <si>
    <t>y bancos. Se le solicita determinar el saldo total que debe quedar expresado en los estados contables</t>
  </si>
  <si>
    <t>del rubro caja y bancos.</t>
  </si>
  <si>
    <t>Caja en moneda de curso legal del país $</t>
  </si>
  <si>
    <t>Fondo Fijo en moneda extranjera U$S</t>
  </si>
  <si>
    <t>Instituto de Formación Técnica Superior Nro.: 7</t>
  </si>
  <si>
    <t>Apellido:</t>
  </si>
  <si>
    <t>Contabilidad 1</t>
  </si>
  <si>
    <t>Registro Nro:</t>
  </si>
  <si>
    <t>Prof. Dr. José A. Gallo</t>
  </si>
  <si>
    <t>Ud. cuenta con 10 minutos iniciales para leer el examen y solicitar las aclaraciones que considere necesarias.</t>
  </si>
  <si>
    <t>Luego tiene 50 minutos para desarrollar las preguntas en el espacio previsto.</t>
  </si>
  <si>
    <t>a) Enuncie que aspectos, como mínimo deberían ser informados en los Estados Contables</t>
  </si>
  <si>
    <t>b) ¿ Qué entiende por operaciones permutativas  y por operaciones modificativas ?</t>
  </si>
  <si>
    <t>c) ¿ Qué entiende por mayorizar, para qué sirve ?</t>
  </si>
  <si>
    <t>d) ¿ Cuales son los registros obligatorios según el Código de comercio ?</t>
  </si>
  <si>
    <t>e) ¿ Cómo pueden ser clasificadas las cuentas según su naturaleza ?</t>
  </si>
  <si>
    <t>f) Indique en que rubro del estado de situación patrimonial deberían incluirse los siguientes conceptos</t>
  </si>
  <si>
    <t>Concepto</t>
  </si>
  <si>
    <t>Rubro</t>
  </si>
  <si>
    <t>Un anticipo otorgado a un gestor para trámites administrativos</t>
  </si>
  <si>
    <t>Seguros pagados por adelantados</t>
  </si>
  <si>
    <t>Una máquina para elaborar productos que la empresa comercializa</t>
  </si>
  <si>
    <t>Un préstamo otorgado a un 3ro. A una tasa del 5% mensual</t>
  </si>
  <si>
    <t>Un fondo fijo creado para atender gastos menores</t>
  </si>
  <si>
    <t xml:space="preserve">g) Mencione 5 cuentas que incluiría en cada uno de los siguientes rubros: </t>
  </si>
  <si>
    <t>1 Caja y bancos</t>
  </si>
  <si>
    <t>2 Inversiones corrientes</t>
  </si>
  <si>
    <t>3 Créditos</t>
  </si>
  <si>
    <t>4 Bienes de cambio</t>
  </si>
  <si>
    <t>5 Bienes de uso</t>
  </si>
  <si>
    <t>h) Que entiende por:</t>
  </si>
  <si>
    <t>1 Activo</t>
  </si>
  <si>
    <t>2 Pasivo</t>
  </si>
  <si>
    <t>3 Patrimonio Neto</t>
  </si>
  <si>
    <t>4 Patrimonio</t>
  </si>
  <si>
    <t>i) qué entiende por cuentas de movimiento ó de control</t>
  </si>
  <si>
    <t>Indicar si los siguientes conceptos se refieren a cuentas de activo, pasivo, PN, resultados.</t>
  </si>
  <si>
    <t>j) Realizar las siguientes registraciones contables, indicando la naturaleza de las cuentas utilizadas, y el tipo de variación</t>
  </si>
  <si>
    <t>1) Aportes de los propietarios en dinero efectivo $ 3.000. Inmueble $ 4.000. Hipoteca sobre el inmueble $ 2.000.</t>
  </si>
  <si>
    <t>2) Supuesto: Considerar que el 20% del valor del inmueble es asignable al terreno y 80% al edificio.</t>
  </si>
  <si>
    <t>3) Pago de una cuota de la hipoteca $ 200 en efectivo.</t>
  </si>
  <si>
    <t>4) Compra de Mercadería al contado $ 1000.</t>
  </si>
  <si>
    <t>5) Compra de una Máquina a crédito en $ 1000 más intereses $ 200 por la financiación.Plazo de financiación 30 días.</t>
  </si>
  <si>
    <t>6) Suponer que transcurren los 30 días y que se paga el crédito.</t>
  </si>
  <si>
    <t>7) Venta de mercadería 75 unidades a $ 20 cada una en cuenta corriente. El costo es de $ 10 por unidad.</t>
  </si>
  <si>
    <t>Firma del Alumno:</t>
  </si>
  <si>
    <t xml:space="preserve">1era Parte </t>
  </si>
  <si>
    <t>Profesor: José Antonio Gallo</t>
  </si>
  <si>
    <t>Ejercicio de evaluación del curso</t>
  </si>
  <si>
    <t>2 máquinas de calcular para ser utilizadas en la administración</t>
  </si>
  <si>
    <t>Una PC para ser utilizada en el sector de contabilidad de la empresa</t>
  </si>
  <si>
    <t>Mercaderías para reventa en existencia.</t>
  </si>
  <si>
    <t>PRÉSTAMO CONTRAIDO CON EL BANCO JaJa SA</t>
  </si>
  <si>
    <t>UNA HELADERA (para el comedor de la empresa )</t>
  </si>
  <si>
    <t>20 AUTOMÓVILES (para la flota de vendedores y cobradores de la empresa)</t>
  </si>
  <si>
    <t>en elementos del Activo y elementos del Pasivo</t>
  </si>
  <si>
    <t>DEUDAS EN MONEDA EXTRANJERA (por la importación de los productos que comercializa)</t>
  </si>
  <si>
    <t>U$s 1.500,- el tipo de cambio es U$S1 = $3,5</t>
  </si>
  <si>
    <t>VALORES A DEPOSITAR (cheques recibidos de clientes)</t>
  </si>
  <si>
    <t>UNA COMPUTADORA (que se utiliza en la administración)</t>
  </si>
  <si>
    <t>DEUDORES POR VENTAS</t>
  </si>
  <si>
    <t>ALQUILERES CONBRADOS POR ADELANTADO</t>
  </si>
  <si>
    <t>SEGUROS PAGADOS POR ADELANTADO</t>
  </si>
  <si>
    <t xml:space="preserve">Bustamante SRL dedicada a la FABRICACIÓN Y COMERCIALIZACIÓN de productos de belleza, </t>
  </si>
  <si>
    <t>INGREDIENTES ADQUIRIDOS PARA LA FABRICACIÓN DE PRODUCTOS</t>
  </si>
  <si>
    <t>PRODUCTOSTERMINADOS</t>
  </si>
  <si>
    <t>PRODUCTOS DE REVENTA</t>
  </si>
  <si>
    <t>ALQUILERES COBRADOS POR ADELANTADO</t>
  </si>
  <si>
    <t>Ud. Se encuentra cursando contabilidad 1 y el Profesor le solicita que clasifique los siguientes conceptos patrimoniales</t>
  </si>
  <si>
    <t>de la empresa Bustamante SRL en elementos del Activo y elementos del Pasivo</t>
  </si>
  <si>
    <t>Depósito bancario realizado en dinero efectivo.</t>
  </si>
  <si>
    <t>Venta de Mercadería con pérdida a plazo en cuenta corriente.</t>
  </si>
  <si>
    <t>Pago de gastos varios movilidad, almuerzos en dinero efectivo.</t>
  </si>
  <si>
    <t>Cobro al contado $ 100 por los servicios de intructor de manejo</t>
  </si>
  <si>
    <t>Cobro al contado $ 200 por un día de trabajo</t>
  </si>
  <si>
    <t>La Sociedad N.M. recibe un aporte en efectivo</t>
  </si>
  <si>
    <t>de $ 10,000,- de uno de los Socios para el pago de deudas</t>
  </si>
  <si>
    <t>Pago Factura de servicios del mes correspondiente a Edesur</t>
  </si>
  <si>
    <t xml:space="preserve">A principios de mes se recibe la Factura de A.B.L. con vencimiento </t>
  </si>
  <si>
    <t xml:space="preserve">a fin de mes por  $ 350 </t>
  </si>
  <si>
    <t xml:space="preserve">Al vencimiento se paga la Factura de ABL </t>
  </si>
  <si>
    <t>y se acredita el importe en la cuenta corriente</t>
  </si>
  <si>
    <t>El banco cobra los intereses correspondientes</t>
  </si>
  <si>
    <t>Se solicita un préstamo por $ 8.000,- en el Banco de la Nación</t>
  </si>
  <si>
    <t>Se compran mercaderías por  $ 6.000,-</t>
  </si>
  <si>
    <t>Adelantos de honorarios</t>
  </si>
  <si>
    <t>Se abonan $ 150 en efectivo en concepto de adelantos de honorarios a directores que serán aprobados en la.</t>
  </si>
  <si>
    <t>siguiente asamblea de socios.</t>
  </si>
  <si>
    <t>Suponer que transcurren los 20 días dentro del período analizado.</t>
  </si>
  <si>
    <t>j)</t>
  </si>
  <si>
    <t>Suponer que en el período en cuetión el edificio se amortiza  en 2%</t>
  </si>
  <si>
    <t>Suponer que transcurren los 20 días</t>
  </si>
  <si>
    <t>Amortizaciones</t>
  </si>
  <si>
    <t>( R- )</t>
  </si>
  <si>
    <t>a amortizaciones acumuladas</t>
  </si>
  <si>
    <t>( 3500 x 2% ) = 70</t>
  </si>
  <si>
    <t>Amorizaciones acumuladas edificio</t>
  </si>
  <si>
    <t>PN Capital +/- resultados</t>
  </si>
  <si>
    <t>Compra de una Máquina a crédito en $ 700 más intereses $ 10 por la financiación.Plazo de financiación 20 días.</t>
  </si>
  <si>
    <t>Compra de una Máquina a crédito en $ 700 más intereses $ 10 por la financiación.</t>
  </si>
  <si>
    <t xml:space="preserve"> ( 4000 - 10 )</t>
  </si>
  <si>
    <t>( 4000 - 10 + 150 - 75 )</t>
  </si>
  <si>
    <t>( 4000 - 10 + 150 - 75 - 40 )</t>
  </si>
  <si>
    <t>( 4000 - 10 + 150 - 75 - 40 + 50 )</t>
  </si>
  <si>
    <t>( 4000 - 10 + 150 - 75 - 40 + 50 -70)</t>
  </si>
  <si>
    <t>A continuación se detallan 80 ( ochenta ) cuentas de diversa índoles.</t>
  </si>
  <si>
    <t>Las 80 Cuentas</t>
  </si>
  <si>
    <t>a</t>
  </si>
  <si>
    <t>b</t>
  </si>
  <si>
    <t>c</t>
  </si>
  <si>
    <t>d</t>
  </si>
  <si>
    <t>e</t>
  </si>
  <si>
    <t>f</t>
  </si>
  <si>
    <t>h</t>
  </si>
  <si>
    <t>i</t>
  </si>
  <si>
    <t>j</t>
  </si>
  <si>
    <t>k</t>
  </si>
  <si>
    <t>m</t>
  </si>
  <si>
    <t>n</t>
  </si>
  <si>
    <t>o</t>
  </si>
  <si>
    <t>R+</t>
  </si>
  <si>
    <t>R-</t>
  </si>
  <si>
    <t>Reg A</t>
  </si>
  <si>
    <t>Reg P</t>
  </si>
  <si>
    <t>Orden</t>
  </si>
  <si>
    <t>Mov</t>
  </si>
  <si>
    <t>d) 05/04/2004 se invierte en acciones de la sociedad Sandwich S.A. adquiriendo 1000 acciones de valor nominal $1 c/u, siendo la cotizacion al momento de la compra $1.20 c/u. Los gastos del corredor de bolsa ascienden al 2 % del valor de la operación abonandose en efectivo.</t>
  </si>
  <si>
    <t xml:space="preserve">1) PROCEDA A REALIZAR LAS SIGUIENTES REGISTRACIONES CONTABLES </t>
  </si>
  <si>
    <t>a) El 01/04/2004 compra de mercaderias a Juan Pablo de los Palotes S.A. por $1.000,00 mas el 21 % de IVA abonando en cuenta corriente a 30 dias.</t>
  </si>
  <si>
    <t>b) 02/04/2004 se paga el alquiler de las oficinas correspondiente a los meses abril y mayo por $ 1500 en efectivo.</t>
  </si>
  <si>
    <t>c) 04/04/2004 se paga el seguro contra todo riesgo por el trimestre correspondiente a abril, mayo y junio a la compañía de seguros Barreta S.A. abonando con un cheque del Banco Nacion por un total de $ 1500.</t>
  </si>
  <si>
    <t xml:space="preserve">e) La S.A. vendio 5 pares de zapatillas rosa con puntilla a 200 c/u, siendo el costo de cada una de $25. Cobrandose al contado con tarjeta de credito American Express Dorada.  </t>
  </si>
  <si>
    <t>DESCRIPCION</t>
  </si>
  <si>
    <t>DEBE</t>
  </si>
  <si>
    <t xml:space="preserve">HABER </t>
  </si>
  <si>
    <t xml:space="preserve">a) </t>
  </si>
  <si>
    <t>mercaderias +A</t>
  </si>
  <si>
    <t>iva credito fiscal +A</t>
  </si>
  <si>
    <t>a proveedores +PA</t>
  </si>
  <si>
    <t>alquileres pagados por adelantado +A</t>
  </si>
  <si>
    <t>a caja -A</t>
  </si>
  <si>
    <t>seguros pagados por adelantado +A</t>
  </si>
  <si>
    <t>a valores a depositar Bco Nacion -A</t>
  </si>
  <si>
    <t>acciones +A</t>
  </si>
  <si>
    <t>a capital PN +</t>
  </si>
  <si>
    <t>gastos corredor R-</t>
  </si>
  <si>
    <t>Banco cta cte +A</t>
  </si>
  <si>
    <t>a ventas R+</t>
  </si>
  <si>
    <t>CMV R-</t>
  </si>
  <si>
    <t>a mercaderias -A</t>
  </si>
  <si>
    <t>1) SE SOLICITA REALIZAR LAS SIGUIENTES REGISTRACIONES CONTABLES CORRESPONDIENTES A LAS TRANSACCIONES MENSIONADAS.</t>
  </si>
  <si>
    <t>2) DETERMINAR LA SITUACION PATRIMONIAL A FINES DE FEBRERO Y LOS RESULTADOS OBTENIDOS, LAS VENTAS SE ENCUENTRAN ALCANZADAS POR EL IMPUESTO AL VALOR AGREGADO Y POR LO TANTO SE SOLICITA REFLEJAR LA POSICION MENSUAL DE IVA.</t>
  </si>
  <si>
    <t>a) 15/01/2005 se constituye la CARTUCHERA S.A. dedicada a la comercializacion al por mayor de articulos de librería. Los señores accionistas integran el 25 % del capital en efectivo y se comprometen a integrar el resto en el momento de la constitucion de la sociedad ante escribano publico. El capital asciende a $ 12000.</t>
  </si>
  <si>
    <t>b) 25/02 /2005 se realiza una compra de mercaderias según el siguiente detalle:</t>
  </si>
  <si>
    <t xml:space="preserve">100 lapices hb a $1 c/u </t>
  </si>
  <si>
    <t>100 gomas de borrar a $0,50 c/u</t>
  </si>
  <si>
    <t>100 cuadernos cuadriculados a $ 15 c/u</t>
  </si>
  <si>
    <t>La sociedad se inscribio al Impuesto de valor agregado y en la factura del proveedor viene el 21 % de IVA. La transaccion se realiza en cta. Cte. A pagar a 30 dias.</t>
  </si>
  <si>
    <t>c) 28/02/2005 se realiza la primera venta al cliente QUE SUERTE S.A. según el siguiente detalle:</t>
  </si>
  <si>
    <t>90 % de los lápices existentes facturando con un 50% de margen de utilidad bruta.</t>
  </si>
  <si>
    <t>80% de las gomas de borrar con un margen del 60% de utilidad bruta.</t>
  </si>
  <si>
    <t>95% de los cuadernos cuadriculados con un margen del 40 % de utilidad bruta.</t>
  </si>
  <si>
    <t>La operación se realiza 50% al contado y 50% a cobrar en 15 dias.</t>
  </si>
  <si>
    <t>EJERCICIO N° 9:</t>
  </si>
  <si>
    <t>SOLUCION EJERCICIO N°9</t>
  </si>
  <si>
    <t>EJERCICIO N° 10:</t>
  </si>
  <si>
    <t xml:space="preserve">caja </t>
  </si>
  <si>
    <t>accionistas</t>
  </si>
  <si>
    <t>caja +A</t>
  </si>
  <si>
    <t>accionistas +A</t>
  </si>
  <si>
    <t>capital social PN+</t>
  </si>
  <si>
    <t>capital social</t>
  </si>
  <si>
    <t xml:space="preserve">mercaderias </t>
  </si>
  <si>
    <t>iva credito fiscal</t>
  </si>
  <si>
    <t>proveedores</t>
  </si>
  <si>
    <t>deudores por ventas +A</t>
  </si>
  <si>
    <t>a iva debito fiscal +PA</t>
  </si>
  <si>
    <t xml:space="preserve">deudores por venta </t>
  </si>
  <si>
    <t xml:space="preserve">iva debito fiscal </t>
  </si>
  <si>
    <t xml:space="preserve">ventas </t>
  </si>
  <si>
    <t>IVA debito fiscal -PA</t>
  </si>
  <si>
    <t>IVA credito fiscal -A</t>
  </si>
  <si>
    <t>IVA a pagar +PA</t>
  </si>
  <si>
    <t xml:space="preserve">iva a pagar </t>
  </si>
  <si>
    <t>ACTIVO</t>
  </si>
  <si>
    <t>PASIVO</t>
  </si>
  <si>
    <t>caja</t>
  </si>
  <si>
    <t>iva a pagar</t>
  </si>
  <si>
    <t>deudores x vta</t>
  </si>
  <si>
    <t>mercaderias</t>
  </si>
  <si>
    <t>capital</t>
  </si>
  <si>
    <t xml:space="preserve">resultado </t>
  </si>
  <si>
    <t xml:space="preserve">1)SE SOLICITA REALIZAR LA COMPOSICION MENSUAL DE IVA, EL LIBRO DIARIO,MAYORIZAR LOS ASIENTOS COMPONER LA SITUACION PATRIMONIAL Y LOS RESULTADOS DEL EJERCICIO A FINDES DE MARZO.  </t>
  </si>
  <si>
    <t>a) La Zapatilla Alegre S.A. se constituyo el 03/03/2011. Los accionistas integraron el 25 % del capital al contado y el 75 % se integrara en los proximos 2 años. El capital social asciende a $20000.</t>
  </si>
  <si>
    <t>b) el 10/03/2011 se compran 500 zapatillas azules a $100 c/u, 700 alpargatas a $30 c/u y 200 ojotas a $15 c/u, alcanzada por IVA al 21 %. Se abona a 30 dias fecha factura.</t>
  </si>
  <si>
    <t>c) el 20/03/20011 se vende el 90 % de las zapatillas con un 60 % de margen de utilidad bruta, el 80% de las alpargatas con un 40 % de margen de utilidad bruta y la totalidad de las ojotas con un 30 % de utilidad bruta, alcanzado por IVA. Se cobra el 30 % al contado y el 70 % a cobrar a 10 días</t>
  </si>
  <si>
    <t>a capital social PN+</t>
  </si>
  <si>
    <t xml:space="preserve">IVA credito fiscal </t>
  </si>
  <si>
    <t>deudores por venta +A</t>
  </si>
  <si>
    <t>iva debito fiscal +PA</t>
  </si>
  <si>
    <t>deudores por venta</t>
  </si>
  <si>
    <t xml:space="preserve">IVA debito fiscal </t>
  </si>
  <si>
    <t>ventas</t>
  </si>
  <si>
    <t>IVA a pagar</t>
  </si>
  <si>
    <t>deudores x venta</t>
  </si>
  <si>
    <t>1) REALIZAR EL ASIENTO POR LA CREACION DEL FONDO FIJO</t>
  </si>
  <si>
    <t>3) SOLICITAR LA REPOSICION DEL FONDO FIJO</t>
  </si>
  <si>
    <t>4) DETERMINAR EL DINERO EN CAJA "FONDO FIJO" AL FINALIZAR EL DIA 12/05</t>
  </si>
  <si>
    <t>6) SI HUBIERAS RECONTADO Y HAY UN FALTANTE DE $65 REALIZAR EL ASIENTO CORRESPONDIENTE.</t>
  </si>
  <si>
    <t>a) el dia 10/05 se procede a crear un fondo fijo en la recepcion de Altamirano S.A. a cargo de la sta Veronica. Se constituye el fondo fijo por la suma de $ 5000.</t>
  </si>
  <si>
    <t>b) el dia 11/05 se solicita a la ferreteria de Cabrera S.A que nos suministren una canilla debido a que se ha producido una rotura en el comedor de la empresa. Se sale de urgencia a comprar pagandose $ 300 en efectivo que salen del fondo fijo.</t>
  </si>
  <si>
    <t>c) El mismo dia se llama al plomero Don Toto para que arregle la canilla del comedor pasando una factura de $450 en efectivo del fondo fijo.</t>
  </si>
  <si>
    <t>d) El dia 12/05 se le repone al cadete Juan Carlos $ 150 por el gasto de Remis incurrido para llevar los sobres a la escribania.</t>
  </si>
  <si>
    <t>e) El mismo dia Juan Carlos pasa un Vale por el almuerzo realizado en la zona de tribunales por $ 35.</t>
  </si>
  <si>
    <t>f) Se reintegra al gerente de personal un almuerzo en cta cte por $ 450 q mantuvo con empresarios del rango.</t>
  </si>
  <si>
    <t>g) El dia 13/05 se compran 2L de lavandina 1 L de detergente 1 desodorante de piso y 1 trapo de piso por $ 120 del fondo fijo.</t>
  </si>
  <si>
    <t>h) El 14/05 se paga al servicio de limpieza $ 240 por los honorarios del día.</t>
  </si>
  <si>
    <t>i) El 15/05 Ariel solicita el reintegro de los gastos de franqueo por $85</t>
  </si>
  <si>
    <t>j) El 16/05 se paga a Juan Carlos $ 16 por los gastos de traslado del dia</t>
  </si>
  <si>
    <t>k) El 18/05 se realiza un anticipo de sueldos de $ 400 a Juan Jose Camelo.</t>
  </si>
  <si>
    <t>PLANILLA FONDO FIJO</t>
  </si>
  <si>
    <t>FECHA RENDICION 18/05</t>
  </si>
  <si>
    <t>fondo fijo +A</t>
  </si>
  <si>
    <t>a baco cta cte -A</t>
  </si>
  <si>
    <t xml:space="preserve">DIA </t>
  </si>
  <si>
    <t>CONCEPTO</t>
  </si>
  <si>
    <t xml:space="preserve">IMPORTE </t>
  </si>
  <si>
    <t>IMPUTACION</t>
  </si>
  <si>
    <t xml:space="preserve">ferreteria </t>
  </si>
  <si>
    <t>gastos mantenimiento</t>
  </si>
  <si>
    <t>honorarios plomero</t>
  </si>
  <si>
    <t>gastos mantenimiento R-</t>
  </si>
  <si>
    <t>remis cadete</t>
  </si>
  <si>
    <t>viatico y movilidad</t>
  </si>
  <si>
    <t>viaticos y movilidad R-</t>
  </si>
  <si>
    <t>vale refrigerio juan</t>
  </si>
  <si>
    <t>gastos de refrigerio</t>
  </si>
  <si>
    <t>gastos refrigerio R-</t>
  </si>
  <si>
    <t>gastos almuerzo</t>
  </si>
  <si>
    <t>gastos de representacion</t>
  </si>
  <si>
    <t>gastos representacion R-</t>
  </si>
  <si>
    <t>articulos de limpieza</t>
  </si>
  <si>
    <t>gastos de limpieza</t>
  </si>
  <si>
    <t>gastos limpieza R-</t>
  </si>
  <si>
    <t>servicio de limpieza</t>
  </si>
  <si>
    <t>franqueo R-</t>
  </si>
  <si>
    <t>gastos de franqueo</t>
  </si>
  <si>
    <t>franqueo</t>
  </si>
  <si>
    <t>anticipo de sueldos y jornales +A</t>
  </si>
  <si>
    <t xml:space="preserve">gastos traslado juan </t>
  </si>
  <si>
    <t>viaticos y movilidad</t>
  </si>
  <si>
    <t>a fondo fijo -A</t>
  </si>
  <si>
    <t>anticipo de sueldos jose</t>
  </si>
  <si>
    <t>anticipo sueldos y jornales</t>
  </si>
  <si>
    <t>a bco cta cte -A</t>
  </si>
  <si>
    <t xml:space="preserve">fondo fijo +A </t>
  </si>
  <si>
    <t>a sobrante de caja f/f R+</t>
  </si>
  <si>
    <t>faltante de caja f/f R-</t>
  </si>
  <si>
    <t>Ejercicio Nro.: 12 El Fondo Fijo</t>
  </si>
  <si>
    <t>SOLUCION EJERCICIO N°10</t>
  </si>
  <si>
    <t>EJERCICIO N° 11</t>
  </si>
  <si>
    <t>SOLUCION EJERCICIO N°11</t>
  </si>
  <si>
    <t>13. FONDO FIJO</t>
  </si>
  <si>
    <t>SOLUCION EJERCICIO Nª 13</t>
  </si>
  <si>
    <t>Ejercicio Nro.: 14 Bancos</t>
  </si>
  <si>
    <t>Ejercicio Nro.: 15 Caja y Bancos</t>
  </si>
  <si>
    <t xml:space="preserve">1) La sociedad Me pegue el faltaso S.A tiene registrado en su rubro creditos por venta las siguientes cuentas: </t>
  </si>
  <si>
    <t>a) Ezequiel SA $ 14526</t>
  </si>
  <si>
    <t>b) Martin SA $ 13180</t>
  </si>
  <si>
    <t>c) Pedro SA $ 5670</t>
  </si>
  <si>
    <t>d) Juan Carlos SA $ 9483</t>
  </si>
  <si>
    <t>e) Ramon SA $ 1247</t>
  </si>
  <si>
    <t>f) Laurita SA $ 8430</t>
  </si>
  <si>
    <t>2) El saldo con Ezequiel asciende a 14526 que al cierre de balance no se encontraba vencida y que procedio a cancelar con posterioridad al cierre del balance</t>
  </si>
  <si>
    <t>3) Martin tiene problemas financieros sin embargo viene cancelando facturas viejas y disminuyendo el saldo que tiene con la empresa. No obstante ella su deuda arroja facturas vencidas de mas de 90 dias por cuanto la sociedad Me pegue el Faltaso SA decide reclasificarla a deudores morosos.</t>
  </si>
  <si>
    <t>4) El credito de Pedro se encuentra contabilizada en deudores morosos de acuerdo a la tratativa de cobro y fuertes discuciones mantenidas en los ultimos meses, envian el legajo al abogado. D; E; F, se estaban en manos del abogado y se encuentraban contabilizadas en la cuenta Deudores en Gestion Judicial. El abogado nos informo :</t>
  </si>
  <si>
    <t>d) Juan Carlos : alto grado de probabilidad de incobrabilidad</t>
  </si>
  <si>
    <t>e) Ramon : alto grado de recupero de credito</t>
  </si>
  <si>
    <t>f) Laurita : no se sabe como va actuar</t>
  </si>
  <si>
    <t>debe</t>
  </si>
  <si>
    <t>haber</t>
  </si>
  <si>
    <t>deudores morosos +A</t>
  </si>
  <si>
    <t>a deudores x venta - A</t>
  </si>
  <si>
    <t>deudores en gestion judicial + A</t>
  </si>
  <si>
    <t>a deudores morosos -A</t>
  </si>
  <si>
    <t>deudores incobrables R -</t>
  </si>
  <si>
    <t xml:space="preserve">a prevision deudores incobrables Reg </t>
  </si>
  <si>
    <t>f) nota al pie de balance</t>
  </si>
  <si>
    <t>e) REMOTA, nose hace nada (no se registra y no se expone en nota)</t>
  </si>
  <si>
    <t>2) CONFECIONAR LA RENDICION DEL FONDO FIJO A ULTIMA HORA DEL DIA 18/05</t>
  </si>
  <si>
    <t>Suponer que:</t>
  </si>
  <si>
    <t>5) MAGALI TOMA UN ARQUEO AL FINALIZAR EL 12/05 Y CONTO $3680</t>
  </si>
  <si>
    <t>Determinación del CMV por diferencia de inventarios (método global)</t>
  </si>
  <si>
    <t>Caso: Chcha Cucha SA</t>
  </si>
  <si>
    <t xml:space="preserve">La empresa Cucha Cucha SA dedicada a la venta por menor de juguetes presenta el siguiente inventario inicial al 31/12/x1 </t>
  </si>
  <si>
    <t>Q</t>
  </si>
  <si>
    <t>detalle</t>
  </si>
  <si>
    <t>$ unitario</t>
  </si>
  <si>
    <t>total</t>
  </si>
  <si>
    <t xml:space="preserve">soldados </t>
  </si>
  <si>
    <t>muñecas</t>
  </si>
  <si>
    <t xml:space="preserve">dados </t>
  </si>
  <si>
    <t>autitos</t>
  </si>
  <si>
    <t>Durante el mes de febrero X2 se realizaron las siguientes compras :</t>
  </si>
  <si>
    <t>fecha</t>
  </si>
  <si>
    <t xml:space="preserve">detalle </t>
  </si>
  <si>
    <t>soldados</t>
  </si>
  <si>
    <t>dados</t>
  </si>
  <si>
    <t>osos</t>
  </si>
  <si>
    <t>juegos p/ armar</t>
  </si>
  <si>
    <t>El dia 30/04 se procede a tomar un inventario y a valorizarlo, el mismo arrojo el siguiente resultado</t>
  </si>
  <si>
    <t>juegos p/armar</t>
  </si>
  <si>
    <t>Las ventas del periodo fueron las siguientes:</t>
  </si>
  <si>
    <t xml:space="preserve">El dia 14/04 se vendieron mercaderias por un total de $ 4000 cobrandose en efectivo. El dia 22/04 se vendieron mercaderias por un total de $ 1850 cobrandnose en efectivo. </t>
  </si>
  <si>
    <t>Se solicita realizar los asientos de compras, CMV, ventas. Mayorizar las registraciones y determinar la utilidad bruta</t>
  </si>
  <si>
    <t xml:space="preserve">debe </t>
  </si>
  <si>
    <t>I.inicial</t>
  </si>
  <si>
    <t>compra mov</t>
  </si>
  <si>
    <t>compras</t>
  </si>
  <si>
    <t>I. Final</t>
  </si>
  <si>
    <t>UB</t>
  </si>
  <si>
    <t xml:space="preserve">compras </t>
  </si>
  <si>
    <t>caja + A</t>
  </si>
  <si>
    <t>a ventas R +</t>
  </si>
  <si>
    <t>mercaderias + A</t>
  </si>
  <si>
    <t>a compras mov</t>
  </si>
  <si>
    <t>a mercaderias - A</t>
  </si>
  <si>
    <t>La sociedad El Cachivache S.A cierra ejercicio 31/12/x1 .</t>
  </si>
  <si>
    <t>Usted es el encargado del rubro Bienes de cambio y cuenta con la siguiente información:</t>
  </si>
  <si>
    <t>Inventario 31/12/x0</t>
  </si>
  <si>
    <t>Código</t>
  </si>
  <si>
    <t>Producto</t>
  </si>
  <si>
    <t>cantidad</t>
  </si>
  <si>
    <t>costo unit.</t>
  </si>
  <si>
    <t>C</t>
  </si>
  <si>
    <t>D</t>
  </si>
  <si>
    <t>Durante el ejercicio se produjeron las siguientes compras :</t>
  </si>
  <si>
    <t>2/2/x1 120 unid. Del PRODUCTO A  a 2,5$ c/u , se adquieren 100 unid. PRODUCTO C a $4 c/u.</t>
  </si>
  <si>
    <t>5/5/x1 Se adquieren 100 unid. Prod. B a $3 c/u ,150 unid. Prod. D a $5 c/u , 50 unid Prod. A $2,50c/u.</t>
  </si>
  <si>
    <t>C)</t>
  </si>
  <si>
    <t>6/7/x1 Se compran 120 unid. Prod. B a $ 3 c/u.</t>
  </si>
  <si>
    <t>d) 8/8/x1 Se adquieren 150 unid. Prod. C a $ 4 c/u.</t>
  </si>
  <si>
    <t xml:space="preserve">Todas las operaciones se encuentran alcanzadas por el 21% de IVA y fueron adquiridas en cuenta corriente. </t>
  </si>
  <si>
    <t>El inventario al 31/12/x1 arrojo el siguiente resultado:</t>
  </si>
  <si>
    <t xml:space="preserve">Las ventas realizadas durante el ejercicio fueron el 07/07 a $300 y el 09/09 a $400 ambas transacciones alcanzadas </t>
  </si>
  <si>
    <t>con el 21% IVA en efectivo.</t>
  </si>
  <si>
    <t>Se Solicita:</t>
  </si>
  <si>
    <t>a) Determinar el costo de las mercaderías vendidas por el método global</t>
  </si>
  <si>
    <t>b) Realizar las registraciones contables pertinentes</t>
  </si>
  <si>
    <t>c) Determinar las ventajas y desventajas del método global e los inventarios permanentes-</t>
  </si>
  <si>
    <t>La empresa El Rodetin S.A cierra su ejercicio economico 31/12/x1</t>
  </si>
  <si>
    <t xml:space="preserve">Unsted es el encargado del rubro bienes de cambio y cuenta con la siguiente información . </t>
  </si>
  <si>
    <t>Inventario 31/12/x1</t>
  </si>
  <si>
    <t>Z</t>
  </si>
  <si>
    <t>Y</t>
  </si>
  <si>
    <t>X</t>
  </si>
  <si>
    <t xml:space="preserve">Durante el ejercicio se produjeron las siguientes compras </t>
  </si>
  <si>
    <t>4/4/x1 Se compran 120 unid prod. Y a $2,5c/u , 180 unid prod Q $3,50c/u</t>
  </si>
  <si>
    <t>6/6/x1 Se compran 120 unid prodY a $ 2,5c/u , 180 unid prod X $4 c/u y 80 unid prod. Q $3,50c/u-</t>
  </si>
  <si>
    <t>8/8/x1 200 unid prod Y $2,5 c/u</t>
  </si>
  <si>
    <t xml:space="preserve">Todas las operaciones se encuentran alcanzadas por IVA 21%. y fueron adquiridas en cuenta corriente. </t>
  </si>
  <si>
    <t>El inventario final , es decial al 31/12/x1 arrojo el siguiente inventario.</t>
  </si>
  <si>
    <t xml:space="preserve">Las ventas realizadas durante el ejercicio fueron: </t>
  </si>
  <si>
    <t>10/08 $14000 en efectivo + IVA 21%</t>
  </si>
  <si>
    <t>08/10 $10000 en efectivo + Iva 21%</t>
  </si>
  <si>
    <t xml:space="preserve">Se solicita </t>
  </si>
  <si>
    <t>a) Determinar el costo de las mercaderías</t>
  </si>
  <si>
    <t>b) Realizar las registraciones contables.</t>
  </si>
  <si>
    <t>c) Determinar el porcentaje de utilidad bruta.</t>
  </si>
  <si>
    <t>Factura nº1812 emitida el  16/05  a Ezequiel S.A   por 24 frenos a $25 c/u + IVA  , 85 piñones a $65c/u  + IVA.</t>
  </si>
  <si>
    <t>Factura nº1814 emitida el  26/05  a Lautita S.A   por 2 cambios a $150 c/u+ IVA , 50 pares de pedales a $40c/u+ IVA .</t>
  </si>
  <si>
    <t xml:space="preserve">El 31/05 la empresa cierra balance mensual , todas las operaciones fueron realizadas a 30 días fecha facturada.  </t>
  </si>
  <si>
    <t>Ezequiel S.A cancela su deuda el 15/6.</t>
  </si>
  <si>
    <t xml:space="preserve">Martín S.A procede a documentar su deuda el día 19/06 firmando un documento que incluye el 10% de interés por un periodo de 30 días. </t>
  </si>
  <si>
    <t>Ejercicio Nro.: 16 Créditos por ventas</t>
  </si>
  <si>
    <t>Ejercicio Nro 17: CREDITOS X VENTA: DEUDORES INCOBRABLES</t>
  </si>
  <si>
    <t>Ejercicio Nro 18.: Bienes de cambio</t>
  </si>
  <si>
    <t>Ejercicio Nro.: 19. Cachivache SA</t>
  </si>
  <si>
    <t>Ejercicio Nro: 20 Rodetin SA</t>
  </si>
  <si>
    <t>La Bicicleta S.A se dedica a la comercialización de repuestos de bicicletas. Durante el mes de mayo de 2010 procedió a</t>
  </si>
  <si>
    <t>emitir las siguientes factras:</t>
  </si>
  <si>
    <t>Asimismo usted cuenta con la siguiente información:</t>
  </si>
  <si>
    <t>En relación a las cobranzas de las facturas usted obtiene  la siguiente información:</t>
  </si>
  <si>
    <t>a) registrar las operaciones de venta</t>
  </si>
  <si>
    <t>b) registrar la devolución mencionadaç</t>
  </si>
  <si>
    <t>c) tener en cuenta la información sobre las cobranzas posteriores para reflejar adecuadamente la situación al cierre.</t>
  </si>
  <si>
    <t xml:space="preserve">Factura nº1813 emitida el  20/05  a Martín S.A   por 8 cuadros de bicicletas  a $220 c/u + IVA , 10 cámaras de bicicletas  </t>
  </si>
  <si>
    <t>a $35c/u + IVA.</t>
  </si>
  <si>
    <t xml:space="preserve">Ezequiel S.A procedió a devolver 12 frenos facturados a $25 c/u el día 27/5 , emitiendose la Nota de crédito nº 34 para </t>
  </si>
  <si>
    <t>registrar la operación.</t>
  </si>
  <si>
    <t xml:space="preserve">Laurita S.A desaparece momentáneamente y la sociedad decide contabilizar al vencimiento de la factura el crédito como moroso y a </t>
  </si>
  <si>
    <t xml:space="preserve">su vez previsionar. </t>
  </si>
  <si>
    <t>La Bicicleta SA</t>
  </si>
  <si>
    <t>Universidad de Flores</t>
  </si>
  <si>
    <t>Guía de trabajo Practicos Repaso conceptos básicos de contabilidad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</si>
</sst>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 #,##0.00"/>
    <numFmt numFmtId="173" formatCode="[$$-2C0A]#,##0.00;[Red]\-[$$-2C0A]#,##0.00"/>
  </numFmts>
  <fonts count="60">
    <font>
      <sz val="10"/>
      <name val="Arial"/>
      <family val="0"/>
    </font>
    <font>
      <b/>
      <u val="single"/>
      <sz val="10"/>
      <name val="Arial"/>
      <family val="2"/>
    </font>
    <font>
      <sz val="8"/>
      <name val="Arial"/>
      <family val="2"/>
    </font>
    <font>
      <b/>
      <sz val="10"/>
      <name val="Arial"/>
      <family val="2"/>
    </font>
    <font>
      <sz val="10"/>
      <name val="Courier New"/>
      <family val="3"/>
    </font>
    <font>
      <u val="single"/>
      <sz val="10"/>
      <color indexed="12"/>
      <name val="Arial"/>
      <family val="2"/>
    </font>
    <font>
      <u val="single"/>
      <sz val="10"/>
      <color indexed="36"/>
      <name val="Arial"/>
      <family val="2"/>
    </font>
    <font>
      <sz val="10"/>
      <color indexed="10"/>
      <name val="Arial"/>
      <family val="2"/>
    </font>
    <font>
      <u val="single"/>
      <sz val="10"/>
      <name val="Arial"/>
      <family val="2"/>
    </font>
    <font>
      <b/>
      <sz val="9"/>
      <name val="Arial"/>
      <family val="2"/>
    </font>
    <font>
      <sz val="9"/>
      <name val="Arial"/>
      <family val="2"/>
    </font>
    <font>
      <b/>
      <sz val="8"/>
      <name val="Arial"/>
      <family val="2"/>
    </font>
    <font>
      <u val="single"/>
      <sz val="9"/>
      <name val="Arial"/>
      <family val="2"/>
    </font>
    <font>
      <u val="single"/>
      <sz val="8"/>
      <name val="Arial"/>
      <family val="2"/>
    </font>
    <font>
      <sz val="12"/>
      <name val="Arial"/>
      <family val="2"/>
    </font>
    <font>
      <b/>
      <sz val="12"/>
      <name val="Arial"/>
      <family val="2"/>
    </font>
    <font>
      <sz val="12"/>
      <name val="Times New Roman"/>
      <family val="1"/>
    </font>
    <font>
      <b/>
      <sz val="12"/>
      <name val="Times New Roman"/>
      <family val="1"/>
    </font>
    <font>
      <b/>
      <sz val="12"/>
      <color indexed="10"/>
      <name val="Times New Roman"/>
      <family val="1"/>
    </font>
    <font>
      <b/>
      <sz val="13"/>
      <name val="Times New Roman"/>
      <family val="1"/>
    </font>
    <font>
      <b/>
      <sz val="14"/>
      <name val="Times New Roman"/>
      <family val="1"/>
    </font>
    <font>
      <sz val="11"/>
      <name val="Times New Roman"/>
      <family val="1"/>
    </font>
    <font>
      <b/>
      <sz val="11"/>
      <color indexed="10"/>
      <name val="Times New Roman"/>
      <family val="1"/>
    </font>
    <font>
      <b/>
      <sz val="12"/>
      <color indexed="25"/>
      <name val="Times New Roman"/>
      <family val="1"/>
    </font>
    <font>
      <sz val="12"/>
      <color indexed="10"/>
      <name val="Times New Roman"/>
      <family val="1"/>
    </font>
    <font>
      <b/>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style="thin"/>
      <top style="thin"/>
      <bottom style="double"/>
    </border>
    <border>
      <left style="thin"/>
      <right style="thin"/>
      <top style="thin"/>
      <bottom style="double"/>
    </border>
    <border>
      <left style="medium"/>
      <right>
        <color indexed="63"/>
      </right>
      <top style="double"/>
      <bottom style="thin"/>
    </border>
    <border>
      <left>
        <color indexed="63"/>
      </left>
      <right style="thin"/>
      <top style="double"/>
      <bottom style="thin"/>
    </border>
    <border>
      <left style="medium"/>
      <right style="thin"/>
      <top style="thin"/>
      <bottom style="medium"/>
    </border>
    <border>
      <left>
        <color indexed="63"/>
      </left>
      <right style="thin"/>
      <top style="medium"/>
      <bottom style="thin"/>
    </border>
    <border>
      <left style="medium"/>
      <right style="thin"/>
      <top style="thin"/>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96">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3" fontId="3" fillId="0" borderId="0" xfId="0" applyNumberFormat="1" applyFont="1" applyAlignment="1">
      <alignment/>
    </xf>
    <xf numFmtId="4" fontId="0" fillId="0" borderId="0" xfId="0" applyNumberFormat="1" applyAlignment="1">
      <alignment/>
    </xf>
    <xf numFmtId="44" fontId="3" fillId="0" borderId="0" xfId="50" applyFont="1" applyAlignment="1">
      <alignment horizontal="center"/>
    </xf>
    <xf numFmtId="0" fontId="4"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center"/>
    </xf>
    <xf numFmtId="0" fontId="3" fillId="0" borderId="0" xfId="0" applyFont="1" applyBorder="1" applyAlignment="1">
      <alignment/>
    </xf>
    <xf numFmtId="0" fontId="0" fillId="0" borderId="10" xfId="0" applyBorder="1" applyAlignment="1">
      <alignment/>
    </xf>
    <xf numFmtId="0" fontId="0" fillId="0" borderId="11" xfId="0" applyBorder="1" applyAlignment="1">
      <alignment/>
    </xf>
    <xf numFmtId="0" fontId="3" fillId="0" borderId="12" xfId="0" applyFont="1" applyBorder="1" applyAlignment="1">
      <alignment horizontal="center"/>
    </xf>
    <xf numFmtId="0" fontId="0" fillId="0" borderId="13" xfId="0" applyBorder="1" applyAlignment="1">
      <alignment/>
    </xf>
    <xf numFmtId="0" fontId="3" fillId="0" borderId="14" xfId="0" applyFont="1" applyBorder="1" applyAlignment="1">
      <alignment horizontal="center"/>
    </xf>
    <xf numFmtId="0" fontId="3" fillId="0" borderId="15" xfId="0" applyFont="1" applyBorder="1" applyAlignment="1">
      <alignment/>
    </xf>
    <xf numFmtId="0" fontId="7" fillId="0" borderId="0" xfId="0" applyFont="1" applyFill="1" applyBorder="1" applyAlignment="1">
      <alignment/>
    </xf>
    <xf numFmtId="0" fontId="7" fillId="0" borderId="0" xfId="0" applyFont="1" applyBorder="1" applyAlignment="1">
      <alignment/>
    </xf>
    <xf numFmtId="4" fontId="3" fillId="0" borderId="0" xfId="0" applyNumberFormat="1" applyFont="1" applyAlignment="1">
      <alignment/>
    </xf>
    <xf numFmtId="4" fontId="0" fillId="0" borderId="11" xfId="0" applyNumberFormat="1" applyBorder="1" applyAlignment="1">
      <alignment/>
    </xf>
    <xf numFmtId="4" fontId="3" fillId="0" borderId="11" xfId="0" applyNumberFormat="1"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 fillId="0" borderId="15" xfId="0" applyFont="1" applyBorder="1" applyAlignment="1">
      <alignment horizontal="center"/>
    </xf>
    <xf numFmtId="0" fontId="0" fillId="0" borderId="0" xfId="0"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quotePrefix="1">
      <alignment/>
    </xf>
    <xf numFmtId="172" fontId="0" fillId="0" borderId="0" xfId="0" applyNumberFormat="1" applyFont="1" applyAlignment="1">
      <alignment/>
    </xf>
    <xf numFmtId="4" fontId="0"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11" xfId="0" applyFont="1" applyBorder="1" applyAlignment="1">
      <alignment/>
    </xf>
    <xf numFmtId="0" fontId="2" fillId="0" borderId="11" xfId="0" applyFont="1" applyBorder="1" applyAlignment="1">
      <alignment/>
    </xf>
    <xf numFmtId="0" fontId="10" fillId="0" borderId="13" xfId="0" applyFont="1" applyBorder="1" applyAlignment="1">
      <alignment/>
    </xf>
    <xf numFmtId="0" fontId="2" fillId="0" borderId="13" xfId="0" applyFont="1" applyBorder="1" applyAlignment="1">
      <alignment/>
    </xf>
    <xf numFmtId="0" fontId="2" fillId="0" borderId="0" xfId="0" applyFont="1" applyAlignment="1">
      <alignment/>
    </xf>
    <xf numFmtId="14" fontId="11" fillId="0" borderId="0" xfId="0" applyNumberFormat="1" applyFont="1" applyAlignment="1">
      <alignment/>
    </xf>
    <xf numFmtId="0" fontId="12" fillId="0" borderId="11" xfId="0" applyFont="1" applyBorder="1" applyAlignment="1">
      <alignment horizontal="left"/>
    </xf>
    <xf numFmtId="0" fontId="12" fillId="0" borderId="11" xfId="0" applyFont="1" applyBorder="1" applyAlignment="1">
      <alignment/>
    </xf>
    <xf numFmtId="0" fontId="13" fillId="0" borderId="11" xfId="0" applyFont="1" applyBorder="1" applyAlignment="1">
      <alignment/>
    </xf>
    <xf numFmtId="0" fontId="10" fillId="0" borderId="0" xfId="0" applyFont="1" applyAlignment="1">
      <alignment horizontal="center"/>
    </xf>
    <xf numFmtId="0" fontId="10" fillId="0" borderId="21" xfId="0" applyFont="1" applyBorder="1" applyAlignment="1">
      <alignment/>
    </xf>
    <xf numFmtId="0" fontId="10" fillId="0" borderId="22" xfId="0" applyFont="1" applyBorder="1" applyAlignment="1">
      <alignment/>
    </xf>
    <xf numFmtId="0" fontId="10" fillId="0" borderId="22" xfId="0" applyFont="1" applyBorder="1" applyAlignment="1">
      <alignment horizontal="center"/>
    </xf>
    <xf numFmtId="2" fontId="10" fillId="0" borderId="22" xfId="0" applyNumberFormat="1" applyFont="1" applyBorder="1" applyAlignment="1">
      <alignment horizontal="center"/>
    </xf>
    <xf numFmtId="9" fontId="10" fillId="0" borderId="23" xfId="0" applyNumberFormat="1" applyFont="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26" xfId="0" applyFont="1" applyBorder="1" applyAlignment="1">
      <alignment/>
    </xf>
    <xf numFmtId="0" fontId="2" fillId="0" borderId="0" xfId="0" applyFont="1" applyBorder="1" applyAlignment="1">
      <alignment/>
    </xf>
    <xf numFmtId="0" fontId="10" fillId="0" borderId="10"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0" fillId="0" borderId="0" xfId="0" applyFont="1" applyFill="1" applyBorder="1" applyAlignment="1">
      <alignment/>
    </xf>
    <xf numFmtId="3" fontId="3" fillId="0" borderId="17" xfId="0" applyNumberFormat="1" applyFont="1" applyBorder="1" applyAlignment="1">
      <alignment/>
    </xf>
    <xf numFmtId="4" fontId="0" fillId="0" borderId="0" xfId="0" applyNumberForma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Alignment="1">
      <alignment wrapText="1"/>
    </xf>
    <xf numFmtId="0" fontId="15" fillId="0" borderId="35" xfId="0" applyFont="1" applyBorder="1" applyAlignment="1">
      <alignment horizontal="center"/>
    </xf>
    <xf numFmtId="0" fontId="15" fillId="0" borderId="36" xfId="0" applyFont="1" applyBorder="1" applyAlignment="1">
      <alignment horizontal="center"/>
    </xf>
    <xf numFmtId="0" fontId="14" fillId="0" borderId="20" xfId="0" applyFont="1" applyBorder="1" applyAlignment="1">
      <alignment/>
    </xf>
    <xf numFmtId="0" fontId="14" fillId="0" borderId="37" xfId="0" applyFont="1" applyBorder="1" applyAlignment="1">
      <alignment/>
    </xf>
    <xf numFmtId="0" fontId="14" fillId="0" borderId="14" xfId="0" applyFont="1" applyBorder="1" applyAlignment="1">
      <alignment/>
    </xf>
    <xf numFmtId="0" fontId="14" fillId="0" borderId="38" xfId="0" applyFont="1" applyBorder="1" applyAlignment="1">
      <alignment/>
    </xf>
    <xf numFmtId="0" fontId="14" fillId="0" borderId="39" xfId="0" applyFont="1" applyBorder="1" applyAlignment="1">
      <alignment/>
    </xf>
    <xf numFmtId="0" fontId="14" fillId="0" borderId="40" xfId="0" applyFont="1" applyBorder="1" applyAlignment="1">
      <alignment/>
    </xf>
    <xf numFmtId="0" fontId="0" fillId="0" borderId="25" xfId="0" applyBorder="1" applyAlignment="1">
      <alignment/>
    </xf>
    <xf numFmtId="0" fontId="3" fillId="0" borderId="0" xfId="0" applyFont="1" applyFill="1" applyBorder="1" applyAlignment="1">
      <alignment/>
    </xf>
    <xf numFmtId="0" fontId="0" fillId="0" borderId="41" xfId="0" applyFill="1" applyBorder="1" applyAlignment="1">
      <alignment horizontal="center"/>
    </xf>
    <xf numFmtId="0" fontId="3" fillId="0" borderId="32" xfId="0" applyFont="1" applyFill="1" applyBorder="1" applyAlignment="1">
      <alignment/>
    </xf>
    <xf numFmtId="16" fontId="0" fillId="0" borderId="42" xfId="0" applyNumberFormat="1" applyFill="1" applyBorder="1" applyAlignment="1">
      <alignment/>
    </xf>
    <xf numFmtId="0" fontId="0" fillId="0" borderId="43" xfId="0" applyFill="1" applyBorder="1" applyAlignment="1">
      <alignment/>
    </xf>
    <xf numFmtId="0" fontId="0" fillId="0" borderId="42" xfId="0" applyFill="1" applyBorder="1" applyAlignment="1">
      <alignment/>
    </xf>
    <xf numFmtId="0" fontId="0" fillId="0" borderId="44" xfId="0" applyFill="1" applyBorder="1" applyAlignment="1">
      <alignment/>
    </xf>
    <xf numFmtId="0" fontId="0" fillId="0" borderId="34" xfId="0" applyFill="1" applyBorder="1" applyAlignment="1">
      <alignment/>
    </xf>
    <xf numFmtId="0" fontId="3" fillId="0" borderId="0" xfId="0" applyFont="1" applyBorder="1" applyAlignment="1">
      <alignment/>
    </xf>
    <xf numFmtId="0" fontId="0" fillId="0" borderId="0" xfId="0" applyBorder="1" applyAlignment="1">
      <alignment/>
    </xf>
    <xf numFmtId="0" fontId="0" fillId="0" borderId="0" xfId="0" applyAlignment="1">
      <alignment horizontal="left"/>
    </xf>
    <xf numFmtId="0" fontId="0" fillId="0" borderId="41" xfId="0" applyBorder="1" applyAlignment="1">
      <alignment/>
    </xf>
    <xf numFmtId="0" fontId="0" fillId="0" borderId="45" xfId="0" applyBorder="1" applyAlignment="1">
      <alignment/>
    </xf>
    <xf numFmtId="0" fontId="0" fillId="0" borderId="46" xfId="0" applyBorder="1" applyAlignment="1">
      <alignment/>
    </xf>
    <xf numFmtId="0" fontId="0" fillId="0" borderId="28" xfId="0" applyBorder="1" applyAlignment="1">
      <alignment/>
    </xf>
    <xf numFmtId="43" fontId="0" fillId="0" borderId="25" xfId="48" applyFont="1" applyBorder="1" applyAlignment="1">
      <alignment/>
    </xf>
    <xf numFmtId="43" fontId="0" fillId="0" borderId="33" xfId="48" applyFont="1" applyBorder="1" applyAlignment="1">
      <alignment/>
    </xf>
    <xf numFmtId="0" fontId="0" fillId="0" borderId="0" xfId="0" applyFont="1" applyAlignment="1">
      <alignment horizontal="left"/>
    </xf>
    <xf numFmtId="0" fontId="0" fillId="0" borderId="0" xfId="0" applyAlignment="1">
      <alignment/>
    </xf>
    <xf numFmtId="0" fontId="0" fillId="0" borderId="18"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xf>
    <xf numFmtId="0" fontId="0" fillId="0" borderId="19" xfId="0" applyBorder="1" applyAlignment="1">
      <alignment/>
    </xf>
    <xf numFmtId="0" fontId="0" fillId="0" borderId="10" xfId="0" applyBorder="1" applyAlignment="1">
      <alignment/>
    </xf>
    <xf numFmtId="0" fontId="0" fillId="0" borderId="20" xfId="0" applyBorder="1" applyAlignment="1">
      <alignment/>
    </xf>
    <xf numFmtId="16" fontId="0" fillId="0" borderId="18" xfId="0" applyNumberFormat="1" applyBorder="1" applyAlignment="1">
      <alignment/>
    </xf>
    <xf numFmtId="0" fontId="0" fillId="0" borderId="10" xfId="0" applyFont="1" applyBorder="1" applyAlignment="1">
      <alignment/>
    </xf>
    <xf numFmtId="0" fontId="0" fillId="0" borderId="11" xfId="0" applyBorder="1" applyAlignment="1">
      <alignment/>
    </xf>
    <xf numFmtId="0" fontId="0" fillId="0" borderId="10" xfId="0" applyFont="1" applyBorder="1" applyAlignment="1">
      <alignment/>
    </xf>
    <xf numFmtId="0" fontId="0" fillId="0" borderId="45" xfId="0" applyFill="1" applyBorder="1" applyAlignment="1">
      <alignment/>
    </xf>
    <xf numFmtId="0" fontId="0" fillId="0" borderId="49" xfId="0" applyFill="1" applyBorder="1" applyAlignment="1">
      <alignment/>
    </xf>
    <xf numFmtId="0" fontId="0" fillId="0" borderId="50" xfId="0" applyBorder="1" applyAlignment="1">
      <alignment/>
    </xf>
    <xf numFmtId="0" fontId="0" fillId="0" borderId="31" xfId="0" applyFill="1" applyBorder="1" applyAlignment="1">
      <alignment/>
    </xf>
    <xf numFmtId="0" fontId="0" fillId="0" borderId="51" xfId="0" applyBorder="1" applyAlignment="1">
      <alignment/>
    </xf>
    <xf numFmtId="43" fontId="3" fillId="0" borderId="0" xfId="48" applyFont="1" applyAlignment="1">
      <alignment/>
    </xf>
    <xf numFmtId="43" fontId="3" fillId="0" borderId="18" xfId="48" applyFont="1" applyBorder="1" applyAlignment="1">
      <alignment/>
    </xf>
    <xf numFmtId="43" fontId="0" fillId="0" borderId="0" xfId="48" applyFont="1" applyBorder="1" applyAlignment="1">
      <alignment/>
    </xf>
    <xf numFmtId="43" fontId="0" fillId="0" borderId="47" xfId="48" applyFont="1" applyBorder="1" applyAlignment="1">
      <alignment/>
    </xf>
    <xf numFmtId="43" fontId="0" fillId="0" borderId="48" xfId="48" applyFont="1" applyBorder="1" applyAlignment="1">
      <alignment/>
    </xf>
    <xf numFmtId="43" fontId="0" fillId="0" borderId="10" xfId="48" applyFont="1" applyBorder="1" applyAlignment="1">
      <alignment/>
    </xf>
    <xf numFmtId="43" fontId="0" fillId="0" borderId="11" xfId="48" applyFont="1" applyBorder="1" applyAlignment="1">
      <alignment/>
    </xf>
    <xf numFmtId="43" fontId="0" fillId="0" borderId="14" xfId="48" applyFont="1" applyBorder="1" applyAlignment="1">
      <alignment/>
    </xf>
    <xf numFmtId="43" fontId="0" fillId="0" borderId="52" xfId="48" applyFont="1" applyBorder="1" applyAlignment="1">
      <alignment/>
    </xf>
    <xf numFmtId="43" fontId="0" fillId="0" borderId="0" xfId="48" applyFont="1" applyAlignment="1">
      <alignment/>
    </xf>
    <xf numFmtId="43" fontId="3" fillId="0" borderId="14" xfId="48" applyFont="1" applyBorder="1" applyAlignment="1">
      <alignment horizontal="center"/>
    </xf>
    <xf numFmtId="43" fontId="3" fillId="0" borderId="15" xfId="48" applyFont="1" applyBorder="1" applyAlignment="1">
      <alignment horizontal="center"/>
    </xf>
    <xf numFmtId="43" fontId="0" fillId="0" borderId="20" xfId="48" applyFont="1" applyBorder="1" applyAlignment="1">
      <alignment/>
    </xf>
    <xf numFmtId="43" fontId="0" fillId="0" borderId="19" xfId="48" applyFont="1" applyBorder="1" applyAlignment="1">
      <alignment/>
    </xf>
    <xf numFmtId="43" fontId="0" fillId="0" borderId="15" xfId="48" applyFont="1" applyBorder="1" applyAlignment="1">
      <alignment/>
    </xf>
    <xf numFmtId="43" fontId="14" fillId="0" borderId="14" xfId="48" applyFont="1" applyBorder="1" applyAlignment="1">
      <alignment/>
    </xf>
    <xf numFmtId="43" fontId="14" fillId="0" borderId="38" xfId="48" applyFont="1" applyBorder="1" applyAlignment="1">
      <alignment/>
    </xf>
    <xf numFmtId="43" fontId="14" fillId="0" borderId="39" xfId="48" applyFont="1" applyBorder="1" applyAlignment="1">
      <alignment/>
    </xf>
    <xf numFmtId="43" fontId="14" fillId="0" borderId="40" xfId="48" applyFont="1" applyBorder="1" applyAlignment="1">
      <alignment/>
    </xf>
    <xf numFmtId="43" fontId="14" fillId="0" borderId="20" xfId="48" applyFont="1" applyBorder="1" applyAlignment="1">
      <alignment/>
    </xf>
    <xf numFmtId="43" fontId="14" fillId="0" borderId="37" xfId="48" applyFont="1" applyBorder="1" applyAlignment="1">
      <alignment/>
    </xf>
    <xf numFmtId="43" fontId="0" fillId="0" borderId="53" xfId="48" applyFont="1" applyBorder="1" applyAlignment="1">
      <alignment/>
    </xf>
    <xf numFmtId="43" fontId="0" fillId="33" borderId="41" xfId="48" applyFont="1" applyFill="1" applyBorder="1" applyAlignment="1">
      <alignment/>
    </xf>
    <xf numFmtId="43" fontId="0" fillId="0" borderId="0" xfId="48" applyFont="1" applyFill="1" applyBorder="1" applyAlignment="1">
      <alignment/>
    </xf>
    <xf numFmtId="43" fontId="0" fillId="0" borderId="49" xfId="48" applyFont="1" applyBorder="1" applyAlignment="1">
      <alignment/>
    </xf>
    <xf numFmtId="43" fontId="0" fillId="0" borderId="54" xfId="48" applyFont="1" applyBorder="1" applyAlignment="1">
      <alignment/>
    </xf>
    <xf numFmtId="43" fontId="0" fillId="0" borderId="25" xfId="48" applyFont="1" applyBorder="1" applyAlignment="1">
      <alignment/>
    </xf>
    <xf numFmtId="43" fontId="3" fillId="0" borderId="25" xfId="48" applyFont="1" applyBorder="1" applyAlignment="1">
      <alignment/>
    </xf>
    <xf numFmtId="43" fontId="3" fillId="0" borderId="0" xfId="48" applyFont="1" applyBorder="1" applyAlignment="1">
      <alignment/>
    </xf>
    <xf numFmtId="0" fontId="16" fillId="0" borderId="0" xfId="0" applyFont="1" applyAlignment="1">
      <alignment/>
    </xf>
    <xf numFmtId="0" fontId="17" fillId="0" borderId="0" xfId="0" applyFont="1" applyAlignment="1">
      <alignment/>
    </xf>
    <xf numFmtId="0" fontId="18" fillId="0" borderId="55" xfId="0" applyFont="1" applyBorder="1" applyAlignment="1">
      <alignment horizontal="center"/>
    </xf>
    <xf numFmtId="0" fontId="18" fillId="0" borderId="56" xfId="0" applyFont="1" applyBorder="1" applyAlignment="1">
      <alignment horizontal="center"/>
    </xf>
    <xf numFmtId="0" fontId="18" fillId="0" borderId="57"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6" fillId="0" borderId="0" xfId="0" applyFont="1" applyAlignment="1">
      <alignment horizontal="center"/>
    </xf>
    <xf numFmtId="0" fontId="16" fillId="0" borderId="62" xfId="0" applyFont="1" applyBorder="1" applyAlignment="1">
      <alignment horizontal="center"/>
    </xf>
    <xf numFmtId="0" fontId="16" fillId="0" borderId="63" xfId="0" applyFont="1" applyBorder="1" applyAlignment="1">
      <alignment horizontal="center"/>
    </xf>
    <xf numFmtId="0" fontId="16" fillId="0" borderId="64" xfId="0" applyFont="1" applyBorder="1" applyAlignment="1">
      <alignment horizontal="center"/>
    </xf>
    <xf numFmtId="0" fontId="16" fillId="0" borderId="65" xfId="0" applyFont="1" applyBorder="1" applyAlignment="1">
      <alignment horizontal="center"/>
    </xf>
    <xf numFmtId="0" fontId="17" fillId="0" borderId="66" xfId="0" applyFont="1" applyBorder="1" applyAlignment="1">
      <alignment horizontal="center"/>
    </xf>
    <xf numFmtId="0" fontId="16" fillId="0" borderId="0" xfId="0" applyFont="1" applyBorder="1" applyAlignment="1">
      <alignment/>
    </xf>
    <xf numFmtId="0" fontId="19" fillId="0" borderId="0" xfId="0" applyFont="1" applyBorder="1" applyAlignment="1">
      <alignment/>
    </xf>
    <xf numFmtId="0" fontId="16" fillId="0" borderId="0" xfId="0" applyFont="1" applyBorder="1" applyAlignment="1">
      <alignment horizontal="center"/>
    </xf>
    <xf numFmtId="0" fontId="18" fillId="0" borderId="0" xfId="0" applyFont="1" applyBorder="1" applyAlignment="1">
      <alignment horizontal="center"/>
    </xf>
    <xf numFmtId="0" fontId="17" fillId="0" borderId="0" xfId="0" applyFont="1" applyBorder="1" applyAlignment="1">
      <alignment/>
    </xf>
    <xf numFmtId="10" fontId="16" fillId="0" borderId="0" xfId="0" applyNumberFormat="1" applyFont="1" applyAlignment="1">
      <alignment/>
    </xf>
    <xf numFmtId="0" fontId="17" fillId="0" borderId="0" xfId="0" applyFont="1" applyFill="1" applyBorder="1" applyAlignment="1">
      <alignment/>
    </xf>
    <xf numFmtId="0" fontId="16" fillId="0" borderId="62" xfId="0" applyFont="1" applyBorder="1" applyAlignment="1">
      <alignment/>
    </xf>
    <xf numFmtId="0" fontId="16" fillId="0" borderId="65" xfId="0" applyFont="1" applyBorder="1" applyAlignment="1">
      <alignment/>
    </xf>
    <xf numFmtId="0" fontId="17" fillId="0" borderId="0" xfId="0" applyFont="1" applyAlignment="1">
      <alignment/>
    </xf>
    <xf numFmtId="0" fontId="20" fillId="0" borderId="0" xfId="0" applyFont="1" applyBorder="1" applyAlignment="1">
      <alignment horizontal="left"/>
    </xf>
    <xf numFmtId="0" fontId="21" fillId="0" borderId="0" xfId="0" applyFont="1" applyAlignment="1">
      <alignment/>
    </xf>
    <xf numFmtId="0" fontId="21" fillId="0" borderId="0" xfId="0" applyFont="1" applyFill="1" applyAlignment="1">
      <alignment/>
    </xf>
    <xf numFmtId="173" fontId="21" fillId="0" borderId="0" xfId="0" applyNumberFormat="1" applyFont="1" applyFill="1" applyAlignment="1">
      <alignment/>
    </xf>
    <xf numFmtId="0" fontId="16" fillId="0" borderId="0" xfId="0" applyFont="1" applyFill="1" applyAlignment="1">
      <alignment/>
    </xf>
    <xf numFmtId="0" fontId="16" fillId="0" borderId="0" xfId="0" applyFont="1" applyFill="1" applyBorder="1" applyAlignment="1">
      <alignment/>
    </xf>
    <xf numFmtId="173" fontId="17" fillId="0" borderId="0" xfId="0" applyNumberFormat="1" applyFont="1" applyFill="1" applyAlignment="1">
      <alignment/>
    </xf>
    <xf numFmtId="0" fontId="23" fillId="0" borderId="0" xfId="0" applyFont="1" applyFill="1" applyAlignment="1">
      <alignment/>
    </xf>
    <xf numFmtId="0" fontId="24" fillId="0" borderId="0" xfId="0" applyFont="1" applyFill="1" applyAlignment="1">
      <alignment/>
    </xf>
    <xf numFmtId="173" fontId="16" fillId="0" borderId="0" xfId="0" applyNumberFormat="1" applyFont="1" applyFill="1" applyAlignment="1">
      <alignment/>
    </xf>
    <xf numFmtId="0" fontId="17"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14" fillId="0" borderId="0" xfId="0" applyFont="1" applyAlignment="1">
      <alignment/>
    </xf>
    <xf numFmtId="0" fontId="25" fillId="0" borderId="0" xfId="0" applyFont="1" applyAlignment="1">
      <alignment/>
    </xf>
    <xf numFmtId="0" fontId="14" fillId="0" borderId="0" xfId="0" applyFont="1" applyAlignment="1">
      <alignment horizontal="center"/>
    </xf>
    <xf numFmtId="0" fontId="14" fillId="0" borderId="0" xfId="0" applyFont="1" applyAlignment="1">
      <alignment horizontal="left" wrapText="1"/>
    </xf>
    <xf numFmtId="0" fontId="0" fillId="0" borderId="0" xfId="0" applyAlignment="1">
      <alignment horizontal="center"/>
    </xf>
    <xf numFmtId="0" fontId="3" fillId="0" borderId="0" xfId="0" applyFont="1" applyAlignment="1">
      <alignment horizontal="center"/>
    </xf>
    <xf numFmtId="0" fontId="15" fillId="0" borderId="67" xfId="0" applyFont="1" applyBorder="1" applyAlignment="1">
      <alignment horizontal="center"/>
    </xf>
    <xf numFmtId="0" fontId="15" fillId="0" borderId="35" xfId="0" applyFont="1" applyBorder="1" applyAlignment="1">
      <alignment horizontal="center"/>
    </xf>
    <xf numFmtId="0" fontId="14" fillId="0" borderId="68" xfId="0" applyFont="1" applyBorder="1" applyAlignment="1">
      <alignment horizontal="center"/>
    </xf>
    <xf numFmtId="0" fontId="14" fillId="0" borderId="20" xfId="0" applyFont="1" applyBorder="1" applyAlignment="1">
      <alignment horizontal="center"/>
    </xf>
    <xf numFmtId="0" fontId="14" fillId="0" borderId="69" xfId="0" applyFont="1" applyBorder="1" applyAlignment="1">
      <alignment horizontal="left"/>
    </xf>
    <xf numFmtId="0" fontId="14" fillId="0" borderId="14" xfId="0" applyFont="1" applyBorder="1" applyAlignment="1">
      <alignment horizontal="left"/>
    </xf>
    <xf numFmtId="0" fontId="14" fillId="0" borderId="70" xfId="0" applyFont="1" applyBorder="1" applyAlignment="1">
      <alignment horizontal="center"/>
    </xf>
    <xf numFmtId="0" fontId="14" fillId="0" borderId="15" xfId="0" applyFont="1" applyBorder="1" applyAlignment="1">
      <alignment horizontal="center"/>
    </xf>
    <xf numFmtId="0" fontId="14" fillId="0" borderId="71" xfId="0" applyFont="1" applyBorder="1" applyAlignment="1">
      <alignment horizontal="left"/>
    </xf>
    <xf numFmtId="0" fontId="14" fillId="0" borderId="72" xfId="0" applyFont="1" applyBorder="1" applyAlignment="1">
      <alignment horizontal="left"/>
    </xf>
    <xf numFmtId="0" fontId="14" fillId="0" borderId="70" xfId="0" applyFont="1" applyBorder="1" applyAlignment="1">
      <alignment horizontal="left"/>
    </xf>
    <xf numFmtId="0" fontId="14" fillId="0" borderId="15" xfId="0" applyFont="1" applyBorder="1" applyAlignment="1">
      <alignment horizontal="left"/>
    </xf>
    <xf numFmtId="0" fontId="14" fillId="0" borderId="69" xfId="0" applyFont="1" applyBorder="1" applyAlignment="1">
      <alignment horizontal="center"/>
    </xf>
    <xf numFmtId="0" fontId="14" fillId="0" borderId="14" xfId="0" applyFont="1" applyBorder="1" applyAlignment="1">
      <alignment horizontal="center"/>
    </xf>
    <xf numFmtId="0" fontId="14" fillId="0" borderId="71" xfId="0" applyFont="1" applyBorder="1" applyAlignment="1">
      <alignment horizontal="center"/>
    </xf>
    <xf numFmtId="0" fontId="14" fillId="0" borderId="72" xfId="0" applyFont="1" applyBorder="1" applyAlignment="1">
      <alignment horizontal="center"/>
    </xf>
    <xf numFmtId="0" fontId="14" fillId="0" borderId="73" xfId="0" applyFont="1" applyBorder="1" applyAlignment="1">
      <alignment horizontal="left"/>
    </xf>
    <xf numFmtId="0" fontId="14" fillId="0" borderId="74" xfId="0" applyFont="1" applyBorder="1" applyAlignment="1">
      <alignment horizontal="left"/>
    </xf>
    <xf numFmtId="0" fontId="14" fillId="0" borderId="75" xfId="0" applyFont="1" applyBorder="1" applyAlignment="1">
      <alignment horizontal="center"/>
    </xf>
    <xf numFmtId="0" fontId="14" fillId="0" borderId="39" xfId="0" applyFont="1" applyBorder="1" applyAlignment="1">
      <alignment horizontal="center"/>
    </xf>
    <xf numFmtId="0" fontId="14" fillId="0" borderId="0" xfId="0" applyFont="1" applyAlignment="1">
      <alignment horizontal="left"/>
    </xf>
    <xf numFmtId="0" fontId="0" fillId="0" borderId="14" xfId="0" applyBorder="1" applyAlignment="1">
      <alignment horizontal="center"/>
    </xf>
    <xf numFmtId="0" fontId="14" fillId="0" borderId="21" xfId="0" applyFont="1" applyBorder="1" applyAlignment="1">
      <alignment horizontal="center"/>
    </xf>
    <xf numFmtId="0" fontId="14" fillId="0" borderId="76" xfId="0" applyFont="1" applyBorder="1" applyAlignment="1">
      <alignment horizontal="center"/>
    </xf>
    <xf numFmtId="43" fontId="0" fillId="0" borderId="12" xfId="48" applyFont="1" applyBorder="1" applyAlignment="1">
      <alignment horizontal="center"/>
    </xf>
    <xf numFmtId="43" fontId="0" fillId="0" borderId="15" xfId="48" applyFont="1" applyBorder="1" applyAlignment="1">
      <alignment horizontal="center"/>
    </xf>
    <xf numFmtId="0" fontId="14" fillId="0" borderId="77" xfId="0" applyFont="1" applyBorder="1" applyAlignment="1">
      <alignment horizontal="center"/>
    </xf>
    <xf numFmtId="0" fontId="14" fillId="0" borderId="53" xfId="0" applyFont="1" applyBorder="1" applyAlignment="1">
      <alignment horizontal="center"/>
    </xf>
    <xf numFmtId="43" fontId="0" fillId="0" borderId="12" xfId="48" applyFont="1" applyBorder="1" applyAlignment="1">
      <alignment horizontal="center"/>
    </xf>
    <xf numFmtId="43" fontId="0" fillId="0" borderId="50" xfId="48" applyFont="1" applyBorder="1" applyAlignment="1">
      <alignment horizontal="center"/>
    </xf>
    <xf numFmtId="43" fontId="0" fillId="0" borderId="45" xfId="48" applyFont="1" applyBorder="1" applyAlignment="1">
      <alignment horizontal="center"/>
    </xf>
    <xf numFmtId="0" fontId="0" fillId="0" borderId="50" xfId="0" applyBorder="1" applyAlignment="1">
      <alignment horizontal="center"/>
    </xf>
    <xf numFmtId="0" fontId="0" fillId="0" borderId="45" xfId="0" applyBorder="1" applyAlignment="1">
      <alignment horizontal="center"/>
    </xf>
    <xf numFmtId="0" fontId="3" fillId="0" borderId="14" xfId="0" applyFont="1" applyBorder="1" applyAlignment="1">
      <alignment horizontal="center"/>
    </xf>
    <xf numFmtId="43" fontId="3" fillId="0" borderId="12" xfId="48" applyFont="1" applyBorder="1" applyAlignment="1">
      <alignment horizontal="center"/>
    </xf>
    <xf numFmtId="43" fontId="3" fillId="0" borderId="15" xfId="48" applyFont="1" applyBorder="1" applyAlignment="1">
      <alignment horizontal="center"/>
    </xf>
    <xf numFmtId="43" fontId="3" fillId="0" borderId="50" xfId="48" applyFont="1" applyBorder="1" applyAlignment="1">
      <alignment horizontal="center"/>
    </xf>
    <xf numFmtId="43" fontId="3" fillId="0" borderId="45" xfId="48" applyFont="1" applyBorder="1" applyAlignment="1">
      <alignment horizontal="center"/>
    </xf>
    <xf numFmtId="0" fontId="15" fillId="0" borderId="0" xfId="0" applyFont="1" applyAlignment="1">
      <alignment horizontal="center"/>
    </xf>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15" fillId="0" borderId="50" xfId="0" applyFont="1" applyBorder="1" applyAlignment="1">
      <alignment horizontal="center"/>
    </xf>
    <xf numFmtId="0" fontId="15" fillId="0" borderId="78" xfId="0" applyFont="1" applyBorder="1" applyAlignment="1">
      <alignment horizontal="center"/>
    </xf>
    <xf numFmtId="0" fontId="15" fillId="0" borderId="79" xfId="0" applyFont="1" applyBorder="1" applyAlignment="1">
      <alignment horizontal="center"/>
    </xf>
    <xf numFmtId="0" fontId="0" fillId="0" borderId="46"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46" xfId="0" applyFill="1" applyBorder="1" applyAlignment="1">
      <alignment horizontal="center"/>
    </xf>
    <xf numFmtId="0" fontId="0" fillId="0" borderId="51" xfId="0" applyFill="1" applyBorder="1" applyAlignment="1">
      <alignment horizontal="center"/>
    </xf>
    <xf numFmtId="0" fontId="0" fillId="0" borderId="50" xfId="0" applyFill="1" applyBorder="1" applyAlignment="1">
      <alignment horizontal="center"/>
    </xf>
    <xf numFmtId="0" fontId="0" fillId="0" borderId="45" xfId="0" applyFill="1" applyBorder="1" applyAlignment="1">
      <alignment horizontal="center"/>
    </xf>
    <xf numFmtId="0" fontId="3" fillId="0" borderId="46" xfId="0" applyFont="1" applyFill="1" applyBorder="1" applyAlignment="1">
      <alignment horizontal="center"/>
    </xf>
    <xf numFmtId="0" fontId="3" fillId="0" borderId="51" xfId="0" applyFont="1" applyFill="1" applyBorder="1" applyAlignment="1">
      <alignment horizontal="center"/>
    </xf>
    <xf numFmtId="0" fontId="3" fillId="0" borderId="80" xfId="0" applyFont="1" applyFill="1" applyBorder="1" applyAlignment="1">
      <alignment horizontal="center"/>
    </xf>
    <xf numFmtId="0" fontId="0" fillId="0" borderId="46" xfId="0" applyBorder="1" applyAlignment="1">
      <alignment horizontal="center"/>
    </xf>
    <xf numFmtId="0" fontId="0" fillId="0" borderId="80" xfId="0" applyBorder="1" applyAlignment="1">
      <alignment horizontal="center"/>
    </xf>
    <xf numFmtId="0" fontId="3" fillId="0" borderId="70" xfId="0" applyFont="1" applyFill="1" applyBorder="1" applyAlignment="1">
      <alignment horizontal="center"/>
    </xf>
    <xf numFmtId="0" fontId="3" fillId="0" borderId="13" xfId="0" applyFont="1" applyFill="1" applyBorder="1" applyAlignment="1">
      <alignment horizontal="center"/>
    </xf>
    <xf numFmtId="0" fontId="3" fillId="0" borderId="26" xfId="0" applyFont="1" applyFill="1" applyBorder="1" applyAlignment="1">
      <alignment horizontal="center"/>
    </xf>
    <xf numFmtId="0" fontId="0" fillId="0" borderId="70" xfId="0" applyBorder="1" applyAlignment="1">
      <alignment horizontal="center"/>
    </xf>
    <xf numFmtId="0" fontId="0" fillId="0" borderId="26" xfId="0" applyBorder="1" applyAlignment="1">
      <alignment horizontal="center"/>
    </xf>
    <xf numFmtId="0" fontId="14" fillId="0" borderId="77" xfId="0" applyFont="1" applyBorder="1" applyAlignment="1">
      <alignment horizontal="left"/>
    </xf>
    <xf numFmtId="0" fontId="14" fillId="0" borderId="53" xfId="0" applyFont="1" applyBorder="1" applyAlignment="1">
      <alignment horizontal="left"/>
    </xf>
    <xf numFmtId="0" fontId="14" fillId="0" borderId="68" xfId="0" applyFont="1" applyBorder="1" applyAlignment="1">
      <alignment horizontal="left"/>
    </xf>
    <xf numFmtId="0" fontId="14" fillId="0" borderId="20" xfId="0" applyFont="1" applyBorder="1" applyAlignment="1">
      <alignment horizontal="left"/>
    </xf>
    <xf numFmtId="0" fontId="3" fillId="0" borderId="81" xfId="0" applyFont="1" applyFill="1" applyBorder="1" applyAlignment="1">
      <alignment horizontal="center"/>
    </xf>
    <xf numFmtId="0" fontId="3" fillId="0" borderId="11" xfId="0" applyFont="1" applyFill="1" applyBorder="1" applyAlignment="1">
      <alignment horizontal="center"/>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31" xfId="0" applyFont="1" applyFill="1"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16" fillId="0" borderId="0" xfId="0" applyFont="1" applyFill="1" applyBorder="1" applyAlignment="1">
      <alignment horizontal="right"/>
    </xf>
    <xf numFmtId="0" fontId="18" fillId="0" borderId="0"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xf>
    <xf numFmtId="0" fontId="16" fillId="0" borderId="0" xfId="0" applyFont="1" applyFill="1" applyBorder="1" applyAlignment="1">
      <alignment horizontal="left"/>
    </xf>
    <xf numFmtId="0" fontId="20" fillId="0" borderId="0" xfId="0" applyFont="1" applyBorder="1" applyAlignment="1">
      <alignment horizontal="left"/>
    </xf>
    <xf numFmtId="0" fontId="22" fillId="0" borderId="0" xfId="0" applyFont="1" applyFill="1" applyBorder="1" applyAlignment="1">
      <alignment horizontal="center"/>
    </xf>
    <xf numFmtId="0" fontId="3" fillId="0" borderId="0" xfId="0" applyFont="1" applyAlignment="1">
      <alignment horizontal="left"/>
    </xf>
    <xf numFmtId="0" fontId="0" fillId="0" borderId="78" xfId="0" applyBorder="1" applyAlignment="1">
      <alignment horizontal="center"/>
    </xf>
    <xf numFmtId="0" fontId="0" fillId="0" borderId="25" xfId="0" applyBorder="1" applyAlignment="1">
      <alignment horizontal="left"/>
    </xf>
    <xf numFmtId="0" fontId="0" fillId="0" borderId="0" xfId="0" applyBorder="1" applyAlignment="1">
      <alignment horizontal="left"/>
    </xf>
    <xf numFmtId="0" fontId="0" fillId="0" borderId="25" xfId="0" applyFont="1" applyBorder="1" applyAlignment="1">
      <alignment horizontal="left" wrapText="1"/>
    </xf>
    <xf numFmtId="0" fontId="0" fillId="0" borderId="0" xfId="0" applyBorder="1" applyAlignment="1">
      <alignment horizontal="left" wrapText="1"/>
    </xf>
    <xf numFmtId="0" fontId="0" fillId="0" borderId="49" xfId="0" applyBorder="1" applyAlignment="1">
      <alignment horizontal="left" wrapText="1"/>
    </xf>
    <xf numFmtId="0" fontId="0" fillId="0" borderId="25"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78" xfId="0" applyFill="1" applyBorder="1" applyAlignment="1">
      <alignment horizontal="center"/>
    </xf>
    <xf numFmtId="16" fontId="0" fillId="0" borderId="25" xfId="0" applyNumberFormat="1" applyFill="1" applyBorder="1" applyAlignment="1">
      <alignment horizontal="left"/>
    </xf>
    <xf numFmtId="0" fontId="0" fillId="0" borderId="0" xfId="0" applyFill="1" applyBorder="1" applyAlignment="1">
      <alignment horizontal="left"/>
    </xf>
    <xf numFmtId="0" fontId="0" fillId="0" borderId="49" xfId="0" applyFill="1" applyBorder="1" applyAlignment="1">
      <alignment horizontal="left"/>
    </xf>
    <xf numFmtId="0" fontId="0" fillId="0" borderId="25" xfId="0" applyFill="1" applyBorder="1" applyAlignment="1">
      <alignment horizontal="left"/>
    </xf>
    <xf numFmtId="0" fontId="0" fillId="0" borderId="51" xfId="0"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left"/>
    </xf>
    <xf numFmtId="0" fontId="0" fillId="0" borderId="31" xfId="0" applyFill="1" applyBorder="1" applyAlignment="1">
      <alignment horizontal="left"/>
    </xf>
    <xf numFmtId="0" fontId="16" fillId="0" borderId="0" xfId="0"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A3" sqref="A3"/>
    </sheetView>
  </sheetViews>
  <sheetFormatPr defaultColWidth="11.421875" defaultRowHeight="12.75"/>
  <cols>
    <col min="1" max="1" width="3.57421875" style="0" customWidth="1"/>
    <col min="7" max="7" width="12.7109375" style="0" customWidth="1"/>
    <col min="9" max="9" width="10.57421875" style="0" customWidth="1"/>
  </cols>
  <sheetData>
    <row r="1" ht="12.75">
      <c r="A1" s="2" t="s">
        <v>823</v>
      </c>
    </row>
    <row r="2" ht="12.75">
      <c r="A2" s="2" t="s">
        <v>824</v>
      </c>
    </row>
    <row r="3" ht="12.75">
      <c r="A3" s="2" t="s">
        <v>436</v>
      </c>
    </row>
    <row r="4" ht="12.75">
      <c r="A4" s="2" t="s">
        <v>477</v>
      </c>
    </row>
    <row r="5" ht="12.75">
      <c r="A5" s="2" t="s">
        <v>476</v>
      </c>
    </row>
    <row r="7" spans="1:3" ht="12.75">
      <c r="A7" s="2" t="s">
        <v>67</v>
      </c>
      <c r="C7" s="2" t="s">
        <v>83</v>
      </c>
    </row>
    <row r="9" ht="12.75">
      <c r="A9" t="s">
        <v>68</v>
      </c>
    </row>
    <row r="10" ht="12.75">
      <c r="A10" t="s">
        <v>69</v>
      </c>
    </row>
    <row r="11" ht="12.75">
      <c r="H11" s="3" t="s">
        <v>82</v>
      </c>
    </row>
    <row r="12" spans="1:8" ht="12.75">
      <c r="A12" s="2">
        <v>1</v>
      </c>
      <c r="B12" t="s">
        <v>55</v>
      </c>
      <c r="H12" s="115">
        <v>1000</v>
      </c>
    </row>
    <row r="13" spans="1:8" ht="12.75">
      <c r="A13" s="2">
        <f>+A12+1</f>
        <v>2</v>
      </c>
      <c r="B13" t="s">
        <v>70</v>
      </c>
      <c r="H13" s="115">
        <v>18000</v>
      </c>
    </row>
    <row r="14" spans="1:8" ht="12.75">
      <c r="A14" s="2">
        <f aca="true" t="shared" si="0" ref="A14:A31">+A13+1</f>
        <v>3</v>
      </c>
      <c r="B14" t="s">
        <v>74</v>
      </c>
      <c r="H14" s="115">
        <v>15000</v>
      </c>
    </row>
    <row r="15" spans="1:8" ht="12.75">
      <c r="A15" s="2">
        <f t="shared" si="0"/>
        <v>4</v>
      </c>
      <c r="B15" t="s">
        <v>479</v>
      </c>
      <c r="H15" s="115">
        <v>600</v>
      </c>
    </row>
    <row r="16" spans="1:8" ht="12.75">
      <c r="A16" s="2">
        <f t="shared" si="0"/>
        <v>5</v>
      </c>
      <c r="B16" t="s">
        <v>480</v>
      </c>
      <c r="H16" s="115">
        <v>7000</v>
      </c>
    </row>
    <row r="17" spans="1:8" ht="12.75">
      <c r="A17" s="2">
        <f t="shared" si="0"/>
        <v>6</v>
      </c>
      <c r="B17" t="s">
        <v>71</v>
      </c>
      <c r="H17" s="115">
        <v>2500</v>
      </c>
    </row>
    <row r="18" spans="1:8" ht="12.75">
      <c r="A18" s="2">
        <f t="shared" si="0"/>
        <v>7</v>
      </c>
      <c r="B18" t="s">
        <v>56</v>
      </c>
      <c r="H18" s="115">
        <v>2000</v>
      </c>
    </row>
    <row r="19" spans="1:8" ht="12.75">
      <c r="A19" s="2">
        <f t="shared" si="0"/>
        <v>8</v>
      </c>
      <c r="B19" t="s">
        <v>57</v>
      </c>
      <c r="H19" s="115">
        <v>1500</v>
      </c>
    </row>
    <row r="20" spans="1:8" ht="12.75">
      <c r="A20" s="2">
        <f t="shared" si="0"/>
        <v>9</v>
      </c>
      <c r="B20" t="s">
        <v>58</v>
      </c>
      <c r="H20" s="115">
        <v>20000</v>
      </c>
    </row>
    <row r="21" spans="1:8" ht="12.75">
      <c r="A21" s="2">
        <f t="shared" si="0"/>
        <v>10</v>
      </c>
      <c r="B21" t="s">
        <v>59</v>
      </c>
      <c r="H21" s="115">
        <v>15000</v>
      </c>
    </row>
    <row r="22" spans="1:8" ht="12.75">
      <c r="A22" s="2">
        <f t="shared" si="0"/>
        <v>11</v>
      </c>
      <c r="B22" t="s">
        <v>80</v>
      </c>
      <c r="H22" s="115">
        <v>2300</v>
      </c>
    </row>
    <row r="23" spans="1:8" ht="12.75">
      <c r="A23" s="2">
        <f t="shared" si="0"/>
        <v>12</v>
      </c>
      <c r="B23" t="s">
        <v>60</v>
      </c>
      <c r="H23" s="115">
        <v>65000</v>
      </c>
    </row>
    <row r="24" spans="1:8" ht="12.75">
      <c r="A24" s="2">
        <f t="shared" si="0"/>
        <v>13</v>
      </c>
      <c r="B24" t="s">
        <v>72</v>
      </c>
      <c r="H24" s="115">
        <v>30000</v>
      </c>
    </row>
    <row r="25" spans="1:8" ht="12.75">
      <c r="A25" s="2">
        <f t="shared" si="0"/>
        <v>14</v>
      </c>
      <c r="B25" t="s">
        <v>73</v>
      </c>
      <c r="H25" s="115">
        <v>12000</v>
      </c>
    </row>
    <row r="26" spans="1:8" ht="12.75">
      <c r="A26" s="2">
        <f t="shared" si="0"/>
        <v>15</v>
      </c>
      <c r="B26" t="s">
        <v>77</v>
      </c>
      <c r="H26" s="115">
        <v>9000</v>
      </c>
    </row>
    <row r="27" spans="1:8" ht="12.75">
      <c r="A27" s="2">
        <f t="shared" si="0"/>
        <v>16</v>
      </c>
      <c r="B27" t="s">
        <v>481</v>
      </c>
      <c r="H27" s="115">
        <v>25000</v>
      </c>
    </row>
    <row r="28" spans="1:8" ht="12.75">
      <c r="A28" s="2">
        <f t="shared" si="0"/>
        <v>17</v>
      </c>
      <c r="B28" t="s">
        <v>81</v>
      </c>
      <c r="H28" s="115">
        <v>1700</v>
      </c>
    </row>
    <row r="29" spans="1:8" ht="12.75">
      <c r="A29" s="2">
        <f t="shared" si="0"/>
        <v>18</v>
      </c>
      <c r="B29" t="s">
        <v>75</v>
      </c>
      <c r="H29" s="115">
        <v>18000</v>
      </c>
    </row>
    <row r="30" spans="1:8" ht="12.75">
      <c r="A30" s="2">
        <f t="shared" si="0"/>
        <v>19</v>
      </c>
      <c r="B30" t="s">
        <v>76</v>
      </c>
      <c r="H30" s="115">
        <v>25000</v>
      </c>
    </row>
    <row r="31" spans="1:8" ht="12.75">
      <c r="A31" s="2">
        <f t="shared" si="0"/>
        <v>20</v>
      </c>
      <c r="B31" t="s">
        <v>78</v>
      </c>
      <c r="H31" s="115">
        <v>1600</v>
      </c>
    </row>
    <row r="32" spans="1:8" ht="12.75">
      <c r="A32" s="2">
        <v>21</v>
      </c>
      <c r="B32" t="s">
        <v>164</v>
      </c>
      <c r="H32" s="115">
        <v>10000</v>
      </c>
    </row>
    <row r="33" spans="1:8" ht="12.75">
      <c r="A33" s="2">
        <v>22</v>
      </c>
      <c r="B33" t="s">
        <v>165</v>
      </c>
      <c r="H33" s="115">
        <v>14200</v>
      </c>
    </row>
    <row r="34" spans="1:8" ht="12.75">
      <c r="A34" s="2">
        <v>23</v>
      </c>
      <c r="B34" s="2" t="s">
        <v>168</v>
      </c>
      <c r="H34" s="4"/>
    </row>
    <row r="35" spans="1:8" ht="12.75">
      <c r="A35" s="2"/>
      <c r="H35" s="4"/>
    </row>
    <row r="36" ht="12.75">
      <c r="A36" s="1" t="s">
        <v>62</v>
      </c>
    </row>
    <row r="38" ht="12.75">
      <c r="A38" t="s">
        <v>166</v>
      </c>
    </row>
    <row r="39" ht="12.75">
      <c r="A39" t="s">
        <v>79</v>
      </c>
    </row>
    <row r="40" ht="12.75">
      <c r="A40" t="s">
        <v>167</v>
      </c>
    </row>
  </sheetData>
  <sheetProtection/>
  <printOptions/>
  <pageMargins left="0.75" right="0.75" top="1" bottom="1" header="0" footer="0"/>
  <pageSetup orientation="portrait" paperSize="9" scale="88" r:id="rId1"/>
</worksheet>
</file>

<file path=xl/worksheets/sheet10.xml><?xml version="1.0" encoding="utf-8"?>
<worksheet xmlns="http://schemas.openxmlformats.org/spreadsheetml/2006/main" xmlns:r="http://schemas.openxmlformats.org/officeDocument/2006/relationships">
  <dimension ref="A1:H151"/>
  <sheetViews>
    <sheetView zoomScalePageLayoutView="0" workbookViewId="0" topLeftCell="A1">
      <selection activeCell="I15" sqref="I15"/>
    </sheetView>
  </sheetViews>
  <sheetFormatPr defaultColWidth="11.421875" defaultRowHeight="12.75"/>
  <cols>
    <col min="1" max="1" width="2.421875" style="0" customWidth="1"/>
    <col min="2" max="2" width="3.7109375" style="0" customWidth="1"/>
    <col min="3" max="3" width="14.7109375" style="0" customWidth="1"/>
    <col min="6" max="6" width="14.00390625" style="0" customWidth="1"/>
  </cols>
  <sheetData>
    <row r="1" spans="1:4" ht="12.75">
      <c r="A1" s="2" t="s">
        <v>96</v>
      </c>
      <c r="D1" s="2" t="s">
        <v>95</v>
      </c>
    </row>
    <row r="3" ht="12.75">
      <c r="A3" t="s">
        <v>0</v>
      </c>
    </row>
    <row r="4" ht="12.75">
      <c r="A4" t="s">
        <v>1</v>
      </c>
    </row>
    <row r="5" ht="12.75">
      <c r="A5" t="s">
        <v>84</v>
      </c>
    </row>
    <row r="7" spans="1:2" ht="12.75">
      <c r="A7" t="s">
        <v>4</v>
      </c>
      <c r="B7" t="s">
        <v>3</v>
      </c>
    </row>
    <row r="9" spans="5:7" ht="12.75">
      <c r="E9" s="6" t="s">
        <v>161</v>
      </c>
      <c r="F9" s="2"/>
      <c r="G9" s="3" t="s">
        <v>163</v>
      </c>
    </row>
    <row r="10" spans="5:7" ht="12.75">
      <c r="E10" s="6" t="s">
        <v>85</v>
      </c>
      <c r="F10" s="2"/>
      <c r="G10" s="6" t="s">
        <v>85</v>
      </c>
    </row>
    <row r="11" spans="2:7" ht="12.75">
      <c r="B11" t="s">
        <v>2</v>
      </c>
      <c r="C11" t="s">
        <v>5</v>
      </c>
      <c r="E11" s="5">
        <v>20000</v>
      </c>
      <c r="G11" s="5"/>
    </row>
    <row r="12" spans="2:5" ht="12.75">
      <c r="B12" t="s">
        <v>6</v>
      </c>
      <c r="C12" t="s">
        <v>15</v>
      </c>
      <c r="E12" s="66">
        <v>150000</v>
      </c>
    </row>
    <row r="13" spans="2:7" ht="12.75">
      <c r="B13" t="s">
        <v>8</v>
      </c>
      <c r="C13" t="s">
        <v>9</v>
      </c>
      <c r="E13" s="5">
        <v>50000</v>
      </c>
      <c r="G13" s="5"/>
    </row>
    <row r="14" spans="2:7" ht="12.75">
      <c r="B14" t="s">
        <v>10</v>
      </c>
      <c r="C14" t="s">
        <v>11</v>
      </c>
      <c r="E14" s="5">
        <v>15000</v>
      </c>
      <c r="G14" s="5"/>
    </row>
    <row r="15" spans="2:7" ht="12.75">
      <c r="B15" t="s">
        <v>12</v>
      </c>
      <c r="C15" t="s">
        <v>13</v>
      </c>
      <c r="E15" s="5">
        <v>300000</v>
      </c>
      <c r="G15" s="5"/>
    </row>
    <row r="16" spans="2:7" ht="12.75">
      <c r="B16" t="s">
        <v>14</v>
      </c>
      <c r="C16" t="s">
        <v>7</v>
      </c>
      <c r="E16" s="21"/>
      <c r="F16" s="13"/>
      <c r="G16" s="21">
        <v>40000</v>
      </c>
    </row>
    <row r="17" spans="3:7" ht="12.75">
      <c r="C17" s="2" t="s">
        <v>186</v>
      </c>
      <c r="E17" s="5"/>
      <c r="G17" s="20">
        <f>SUM(G12:G16)</f>
        <v>40000</v>
      </c>
    </row>
    <row r="18" spans="2:7" ht="12.75">
      <c r="B18" t="s">
        <v>46</v>
      </c>
      <c r="C18" s="2" t="s">
        <v>183</v>
      </c>
      <c r="E18" s="13"/>
      <c r="F18" s="13"/>
      <c r="G18" s="22">
        <f>+G19-G16</f>
        <v>495000</v>
      </c>
    </row>
    <row r="19" spans="3:7" ht="12.75">
      <c r="C19" s="2" t="s">
        <v>182</v>
      </c>
      <c r="D19" s="2"/>
      <c r="E19" s="20">
        <f>SUM(E11:E18)</f>
        <v>535000</v>
      </c>
      <c r="F19" s="3" t="s">
        <v>185</v>
      </c>
      <c r="G19" s="20">
        <f>+E19</f>
        <v>535000</v>
      </c>
    </row>
    <row r="21" spans="1:2" ht="12.75">
      <c r="A21" t="s">
        <v>16</v>
      </c>
      <c r="B21" t="s">
        <v>17</v>
      </c>
    </row>
    <row r="23" spans="2:3" ht="12.75">
      <c r="B23" t="s">
        <v>2</v>
      </c>
      <c r="C23" t="s">
        <v>18</v>
      </c>
    </row>
    <row r="25" spans="3:8" ht="12.75">
      <c r="C25" s="2" t="s">
        <v>187</v>
      </c>
      <c r="D25" s="2"/>
      <c r="E25" s="2"/>
      <c r="F25" s="20">
        <f>+E12</f>
        <v>150000</v>
      </c>
      <c r="G25" s="2"/>
      <c r="H25" t="s">
        <v>170</v>
      </c>
    </row>
    <row r="26" spans="3:7" ht="12.75">
      <c r="C26" s="2"/>
      <c r="D26" s="2" t="s">
        <v>188</v>
      </c>
      <c r="E26" s="2"/>
      <c r="F26" s="2"/>
      <c r="G26" s="20">
        <f>+F25</f>
        <v>150000</v>
      </c>
    </row>
    <row r="28" spans="2:3" ht="12.75">
      <c r="B28" t="s">
        <v>6</v>
      </c>
      <c r="C28" t="s">
        <v>19</v>
      </c>
    </row>
    <row r="30" spans="3:8" ht="12.75">
      <c r="C30" s="2" t="s">
        <v>9</v>
      </c>
      <c r="D30" s="2"/>
      <c r="E30" s="2"/>
      <c r="F30" s="20">
        <v>100000</v>
      </c>
      <c r="G30" s="20"/>
      <c r="H30" t="s">
        <v>170</v>
      </c>
    </row>
    <row r="31" spans="3:7" ht="12.75">
      <c r="C31" s="2"/>
      <c r="D31" s="2" t="s">
        <v>189</v>
      </c>
      <c r="E31" s="2"/>
      <c r="F31" s="20"/>
      <c r="G31" s="20">
        <f>+F30</f>
        <v>100000</v>
      </c>
    </row>
    <row r="33" spans="5:7" ht="12.75">
      <c r="E33" s="6" t="s">
        <v>161</v>
      </c>
      <c r="F33" s="2"/>
      <c r="G33" s="3" t="s">
        <v>163</v>
      </c>
    </row>
    <row r="34" spans="5:7" ht="12.75">
      <c r="E34" s="6" t="s">
        <v>85</v>
      </c>
      <c r="F34" s="2"/>
      <c r="G34" s="6" t="s">
        <v>85</v>
      </c>
    </row>
    <row r="35" spans="2:7" ht="12.75">
      <c r="B35" t="s">
        <v>2</v>
      </c>
      <c r="C35" t="s">
        <v>5</v>
      </c>
      <c r="E35" s="5">
        <v>70000</v>
      </c>
      <c r="G35" s="5"/>
    </row>
    <row r="36" spans="2:7" ht="12.75">
      <c r="B36" t="s">
        <v>6</v>
      </c>
      <c r="C36" t="s">
        <v>7</v>
      </c>
      <c r="E36" s="5"/>
      <c r="G36" s="5">
        <v>40000</v>
      </c>
    </row>
    <row r="37" spans="2:7" ht="12.75">
      <c r="B37" t="s">
        <v>8</v>
      </c>
      <c r="C37" t="s">
        <v>9</v>
      </c>
      <c r="E37" s="5">
        <v>150000</v>
      </c>
      <c r="G37" s="5"/>
    </row>
    <row r="38" spans="2:7" ht="12.75">
      <c r="B38" t="s">
        <v>10</v>
      </c>
      <c r="C38" t="s">
        <v>11</v>
      </c>
      <c r="E38" s="5">
        <v>15000</v>
      </c>
      <c r="G38" s="5"/>
    </row>
    <row r="39" spans="2:7" ht="12.75">
      <c r="B39" t="s">
        <v>12</v>
      </c>
      <c r="C39" t="s">
        <v>13</v>
      </c>
      <c r="E39" s="5">
        <v>300000</v>
      </c>
      <c r="G39" s="5"/>
    </row>
    <row r="40" spans="2:7" ht="12.75">
      <c r="B40" t="s">
        <v>14</v>
      </c>
      <c r="C40" t="s">
        <v>15</v>
      </c>
      <c r="E40" s="21"/>
      <c r="F40" s="13"/>
      <c r="G40" s="21"/>
    </row>
    <row r="41" spans="3:7" ht="12.75">
      <c r="C41" s="2" t="s">
        <v>186</v>
      </c>
      <c r="E41" s="5"/>
      <c r="G41" s="20">
        <f>SUM(G36:G40)</f>
        <v>40000</v>
      </c>
    </row>
    <row r="42" spans="2:7" ht="12.75">
      <c r="B42" t="s">
        <v>46</v>
      </c>
      <c r="C42" s="2" t="s">
        <v>183</v>
      </c>
      <c r="E42" s="13"/>
      <c r="F42" s="13"/>
      <c r="G42" s="22">
        <f>+G43-G36</f>
        <v>495000</v>
      </c>
    </row>
    <row r="43" spans="3:7" ht="12.75">
      <c r="C43" s="2" t="s">
        <v>182</v>
      </c>
      <c r="D43" s="2"/>
      <c r="E43" s="20">
        <f>SUM(E35:E42)</f>
        <v>535000</v>
      </c>
      <c r="F43" s="3" t="s">
        <v>185</v>
      </c>
      <c r="G43" s="20">
        <f>+E43</f>
        <v>535000</v>
      </c>
    </row>
    <row r="46" spans="1:2" ht="12.75">
      <c r="A46" t="s">
        <v>20</v>
      </c>
      <c r="B46" t="s">
        <v>86</v>
      </c>
    </row>
    <row r="47" ht="12.75">
      <c r="B47" t="s">
        <v>87</v>
      </c>
    </row>
    <row r="48" ht="12.75">
      <c r="B48" t="s">
        <v>88</v>
      </c>
    </row>
    <row r="50" spans="3:8" ht="12.75">
      <c r="C50" s="2" t="s">
        <v>184</v>
      </c>
      <c r="D50" s="2"/>
      <c r="E50" s="2"/>
      <c r="F50" s="20">
        <v>180000</v>
      </c>
      <c r="G50" s="20"/>
      <c r="H50" t="s">
        <v>201</v>
      </c>
    </row>
    <row r="51" spans="3:7" ht="12.75">
      <c r="C51" s="2"/>
      <c r="D51" s="2" t="s">
        <v>190</v>
      </c>
      <c r="E51" s="2"/>
      <c r="F51" s="20"/>
      <c r="G51" s="20">
        <f>+F50</f>
        <v>180000</v>
      </c>
    </row>
    <row r="53" spans="3:8" ht="12.75">
      <c r="C53" s="2" t="s">
        <v>191</v>
      </c>
      <c r="D53" s="2"/>
      <c r="E53" s="2"/>
      <c r="F53" s="20">
        <f>+E37</f>
        <v>150000</v>
      </c>
      <c r="G53" s="2"/>
      <c r="H53" t="s">
        <v>201</v>
      </c>
    </row>
    <row r="54" spans="3:8" ht="12.75">
      <c r="C54" s="2"/>
      <c r="D54" s="2" t="s">
        <v>192</v>
      </c>
      <c r="E54" s="2"/>
      <c r="F54" s="2"/>
      <c r="G54" s="20">
        <f>+F53</f>
        <v>150000</v>
      </c>
      <c r="H54" t="s">
        <v>194</v>
      </c>
    </row>
    <row r="56" spans="5:7" ht="12.75">
      <c r="E56" s="6" t="s">
        <v>161</v>
      </c>
      <c r="F56" s="2"/>
      <c r="G56" s="3" t="s">
        <v>163</v>
      </c>
    </row>
    <row r="57" spans="5:7" ht="12.75">
      <c r="E57" s="6" t="s">
        <v>85</v>
      </c>
      <c r="F57" s="2"/>
      <c r="G57" s="6" t="s">
        <v>85</v>
      </c>
    </row>
    <row r="58" spans="2:7" ht="12.75">
      <c r="B58" t="s">
        <v>2</v>
      </c>
      <c r="C58" t="s">
        <v>5</v>
      </c>
      <c r="E58" s="5">
        <v>250000</v>
      </c>
      <c r="G58" s="5"/>
    </row>
    <row r="59" spans="2:7" ht="12.75">
      <c r="B59" t="s">
        <v>6</v>
      </c>
      <c r="C59" t="s">
        <v>7</v>
      </c>
      <c r="E59" s="5"/>
      <c r="G59" s="5">
        <v>40000</v>
      </c>
    </row>
    <row r="60" spans="2:7" ht="12.75">
      <c r="B60" t="s">
        <v>8</v>
      </c>
      <c r="C60" t="s">
        <v>9</v>
      </c>
      <c r="E60" s="5"/>
      <c r="G60" s="5"/>
    </row>
    <row r="61" spans="2:7" ht="12.75">
      <c r="B61" t="s">
        <v>10</v>
      </c>
      <c r="C61" t="s">
        <v>11</v>
      </c>
      <c r="E61" s="5">
        <v>15000</v>
      </c>
      <c r="G61" s="5"/>
    </row>
    <row r="62" spans="2:7" ht="12.75">
      <c r="B62" t="s">
        <v>12</v>
      </c>
      <c r="C62" t="s">
        <v>13</v>
      </c>
      <c r="E62" s="5">
        <v>300000</v>
      </c>
      <c r="G62" s="5"/>
    </row>
    <row r="63" spans="2:7" ht="12.75">
      <c r="B63" t="s">
        <v>14</v>
      </c>
      <c r="C63" t="s">
        <v>15</v>
      </c>
      <c r="E63" s="21"/>
      <c r="F63" s="13"/>
      <c r="G63" s="21"/>
    </row>
    <row r="64" spans="3:7" ht="12.75">
      <c r="C64" s="2" t="s">
        <v>186</v>
      </c>
      <c r="E64" s="5"/>
      <c r="G64" s="20">
        <f>SUM(G59:G63)</f>
        <v>40000</v>
      </c>
    </row>
    <row r="65" spans="2:8" ht="12.75">
      <c r="B65" t="s">
        <v>46</v>
      </c>
      <c r="C65" s="2" t="s">
        <v>183</v>
      </c>
      <c r="E65" s="13"/>
      <c r="F65" s="13"/>
      <c r="G65" s="22">
        <f>+G66-G59</f>
        <v>525000</v>
      </c>
      <c r="H65" t="s">
        <v>193</v>
      </c>
    </row>
    <row r="66" spans="3:7" ht="12.75">
      <c r="C66" s="2" t="s">
        <v>182</v>
      </c>
      <c r="D66" s="2"/>
      <c r="E66" s="20">
        <f>SUM(E58:E65)</f>
        <v>565000</v>
      </c>
      <c r="F66" s="3" t="s">
        <v>185</v>
      </c>
      <c r="G66" s="20">
        <f>+E66</f>
        <v>565000</v>
      </c>
    </row>
    <row r="69" spans="1:2" ht="12.75">
      <c r="A69" t="s">
        <v>21</v>
      </c>
      <c r="B69" t="s">
        <v>89</v>
      </c>
    </row>
    <row r="70" ht="12.75">
      <c r="B70" t="s">
        <v>90</v>
      </c>
    </row>
    <row r="72" spans="3:8" ht="12.75">
      <c r="C72" s="2" t="s">
        <v>7</v>
      </c>
      <c r="D72" s="2"/>
      <c r="E72" s="2"/>
      <c r="F72" s="20">
        <v>40000</v>
      </c>
      <c r="G72" s="20"/>
      <c r="H72" t="s">
        <v>170</v>
      </c>
    </row>
    <row r="73" spans="3:7" ht="12.75">
      <c r="C73" s="2"/>
      <c r="D73" s="2" t="s">
        <v>195</v>
      </c>
      <c r="E73" s="2"/>
      <c r="F73" s="20"/>
      <c r="G73" s="20">
        <v>40000</v>
      </c>
    </row>
    <row r="75" spans="3:8" ht="12.75">
      <c r="C75" s="2" t="s">
        <v>9</v>
      </c>
      <c r="D75" s="2"/>
      <c r="E75" s="2"/>
      <c r="F75" s="20">
        <v>90000</v>
      </c>
      <c r="G75" s="20"/>
      <c r="H75" t="s">
        <v>170</v>
      </c>
    </row>
    <row r="76" spans="3:7" ht="12.75">
      <c r="C76" s="2"/>
      <c r="D76" s="2" t="s">
        <v>196</v>
      </c>
      <c r="E76" s="2"/>
      <c r="F76" s="20"/>
      <c r="G76" s="20">
        <f>+F75</f>
        <v>90000</v>
      </c>
    </row>
    <row r="78" spans="5:7" ht="12.75">
      <c r="E78" s="6" t="s">
        <v>161</v>
      </c>
      <c r="F78" s="2"/>
      <c r="G78" s="3" t="s">
        <v>163</v>
      </c>
    </row>
    <row r="79" spans="5:7" ht="12.75">
      <c r="E79" s="6" t="s">
        <v>85</v>
      </c>
      <c r="F79" s="2"/>
      <c r="G79" s="6" t="s">
        <v>85</v>
      </c>
    </row>
    <row r="80" spans="2:7" ht="12.75">
      <c r="B80" t="s">
        <v>2</v>
      </c>
      <c r="C80" t="s">
        <v>5</v>
      </c>
      <c r="E80" s="5">
        <v>210000</v>
      </c>
      <c r="G80" s="5"/>
    </row>
    <row r="81" spans="2:7" ht="12.75">
      <c r="B81" t="s">
        <v>6</v>
      </c>
      <c r="C81" t="s">
        <v>7</v>
      </c>
      <c r="E81" s="5"/>
      <c r="G81" s="5">
        <v>90000</v>
      </c>
    </row>
    <row r="82" spans="2:7" ht="12.75">
      <c r="B82" t="s">
        <v>8</v>
      </c>
      <c r="C82" t="s">
        <v>9</v>
      </c>
      <c r="E82" s="5">
        <v>90000</v>
      </c>
      <c r="G82" s="5"/>
    </row>
    <row r="83" spans="2:7" ht="12.75">
      <c r="B83" t="s">
        <v>10</v>
      </c>
      <c r="C83" t="s">
        <v>11</v>
      </c>
      <c r="E83" s="5">
        <v>15000</v>
      </c>
      <c r="G83" s="5"/>
    </row>
    <row r="84" spans="2:7" ht="12.75">
      <c r="B84" t="s">
        <v>12</v>
      </c>
      <c r="C84" t="s">
        <v>13</v>
      </c>
      <c r="E84" s="5">
        <v>300000</v>
      </c>
      <c r="G84" s="5"/>
    </row>
    <row r="85" spans="2:7" ht="12.75">
      <c r="B85" t="s">
        <v>14</v>
      </c>
      <c r="C85" t="s">
        <v>15</v>
      </c>
      <c r="E85" s="21"/>
      <c r="F85" s="13"/>
      <c r="G85" s="21"/>
    </row>
    <row r="86" spans="3:7" ht="12.75">
      <c r="C86" s="2" t="s">
        <v>186</v>
      </c>
      <c r="E86" s="5"/>
      <c r="G86" s="20">
        <f>SUM(G81:G85)</f>
        <v>90000</v>
      </c>
    </row>
    <row r="87" spans="2:8" ht="12.75">
      <c r="B87" t="s">
        <v>46</v>
      </c>
      <c r="C87" s="2" t="s">
        <v>183</v>
      </c>
      <c r="E87" s="13"/>
      <c r="F87" s="13"/>
      <c r="G87" s="22">
        <f>+G88-G81</f>
        <v>525000</v>
      </c>
      <c r="H87" t="s">
        <v>202</v>
      </c>
    </row>
    <row r="88" spans="3:7" ht="12.75">
      <c r="C88" s="2" t="s">
        <v>182</v>
      </c>
      <c r="D88" s="2"/>
      <c r="E88" s="20">
        <f>SUM(E80:E87)</f>
        <v>615000</v>
      </c>
      <c r="F88" s="3" t="s">
        <v>185</v>
      </c>
      <c r="G88" s="20">
        <f>+E88</f>
        <v>615000</v>
      </c>
    </row>
    <row r="90" spans="1:2" ht="12.75">
      <c r="A90" t="s">
        <v>22</v>
      </c>
      <c r="B90" t="s">
        <v>91</v>
      </c>
    </row>
    <row r="91" ht="12.75">
      <c r="B91" t="s">
        <v>92</v>
      </c>
    </row>
    <row r="93" spans="3:8" ht="12.75">
      <c r="C93" s="2" t="s">
        <v>15</v>
      </c>
      <c r="D93" s="2"/>
      <c r="F93" s="20">
        <v>120000</v>
      </c>
      <c r="G93" s="20"/>
      <c r="H93" t="s">
        <v>201</v>
      </c>
    </row>
    <row r="94" spans="3:7" ht="12.75">
      <c r="C94" s="2"/>
      <c r="D94" s="2" t="s">
        <v>190</v>
      </c>
      <c r="F94" s="20"/>
      <c r="G94" s="20">
        <f>+F93</f>
        <v>120000</v>
      </c>
    </row>
    <row r="95" spans="3:7" ht="12.75">
      <c r="C95" s="2"/>
      <c r="D95" s="2"/>
      <c r="F95" s="2"/>
      <c r="G95" s="2"/>
    </row>
    <row r="96" spans="3:8" ht="12.75">
      <c r="C96" s="2" t="s">
        <v>191</v>
      </c>
      <c r="D96" s="2"/>
      <c r="F96" s="20">
        <f>+E82</f>
        <v>90000</v>
      </c>
      <c r="G96" s="2"/>
      <c r="H96" t="s">
        <v>201</v>
      </c>
    </row>
    <row r="97" spans="3:7" ht="12.75">
      <c r="C97" s="2"/>
      <c r="D97" s="2" t="s">
        <v>197</v>
      </c>
      <c r="F97" s="2"/>
      <c r="G97" s="20">
        <f>+F96</f>
        <v>90000</v>
      </c>
    </row>
    <row r="99" spans="5:7" ht="12.75">
      <c r="E99" s="6" t="s">
        <v>161</v>
      </c>
      <c r="F99" s="2"/>
      <c r="G99" s="3" t="s">
        <v>163</v>
      </c>
    </row>
    <row r="100" spans="5:7" ht="12.75">
      <c r="E100" s="6" t="s">
        <v>85</v>
      </c>
      <c r="F100" s="2"/>
      <c r="G100" s="6" t="s">
        <v>85</v>
      </c>
    </row>
    <row r="101" spans="2:7" ht="12.75">
      <c r="B101" t="s">
        <v>2</v>
      </c>
      <c r="C101" t="s">
        <v>5</v>
      </c>
      <c r="E101" s="5">
        <v>210000</v>
      </c>
      <c r="G101" s="5"/>
    </row>
    <row r="102" spans="2:7" ht="12.75">
      <c r="B102" t="s">
        <v>6</v>
      </c>
      <c r="C102" t="s">
        <v>7</v>
      </c>
      <c r="E102" s="5"/>
      <c r="G102" s="5">
        <v>90000</v>
      </c>
    </row>
    <row r="103" spans="2:7" ht="12.75">
      <c r="B103" t="s">
        <v>8</v>
      </c>
      <c r="C103" t="s">
        <v>9</v>
      </c>
      <c r="E103" s="5"/>
      <c r="G103" s="5"/>
    </row>
    <row r="104" spans="2:7" ht="12.75">
      <c r="B104" t="s">
        <v>10</v>
      </c>
      <c r="C104" t="s">
        <v>11</v>
      </c>
      <c r="E104" s="5">
        <v>15000</v>
      </c>
      <c r="G104" s="5"/>
    </row>
    <row r="105" spans="2:7" ht="12.75">
      <c r="B105" t="s">
        <v>12</v>
      </c>
      <c r="C105" t="s">
        <v>13</v>
      </c>
      <c r="E105" s="5">
        <v>300000</v>
      </c>
      <c r="G105" s="5"/>
    </row>
    <row r="106" spans="2:7" ht="12.75">
      <c r="B106" t="s">
        <v>14</v>
      </c>
      <c r="C106" t="s">
        <v>15</v>
      </c>
      <c r="E106" s="21">
        <v>120000</v>
      </c>
      <c r="F106" s="13"/>
      <c r="G106" s="21"/>
    </row>
    <row r="107" spans="3:7" ht="12.75">
      <c r="C107" s="2" t="s">
        <v>186</v>
      </c>
      <c r="E107" s="5"/>
      <c r="G107" s="20">
        <f>SUM(G102:G106)</f>
        <v>90000</v>
      </c>
    </row>
    <row r="108" spans="2:8" ht="12.75">
      <c r="B108" t="s">
        <v>46</v>
      </c>
      <c r="C108" s="2" t="s">
        <v>183</v>
      </c>
      <c r="E108" s="13"/>
      <c r="F108" s="13"/>
      <c r="G108" s="22">
        <f>+G109-G102</f>
        <v>555000</v>
      </c>
      <c r="H108" t="s">
        <v>198</v>
      </c>
    </row>
    <row r="109" spans="3:7" ht="12.75">
      <c r="C109" s="2" t="s">
        <v>182</v>
      </c>
      <c r="D109" s="2"/>
      <c r="E109" s="20">
        <f>SUM(E101:E108)</f>
        <v>645000</v>
      </c>
      <c r="F109" s="3" t="s">
        <v>185</v>
      </c>
      <c r="G109" s="20">
        <f>+E109</f>
        <v>645000</v>
      </c>
    </row>
    <row r="111" spans="1:2" ht="12.75">
      <c r="A111" t="s">
        <v>24</v>
      </c>
      <c r="B111" t="s">
        <v>116</v>
      </c>
    </row>
    <row r="113" spans="3:8" ht="12.75">
      <c r="C113" s="2" t="s">
        <v>199</v>
      </c>
      <c r="D113" s="2"/>
      <c r="E113" s="2"/>
      <c r="F113" s="20">
        <v>3000</v>
      </c>
      <c r="G113" s="20"/>
      <c r="H113" t="s">
        <v>170</v>
      </c>
    </row>
    <row r="114" spans="3:7" ht="12.75">
      <c r="C114" s="2"/>
      <c r="D114" s="2" t="s">
        <v>189</v>
      </c>
      <c r="E114" s="2"/>
      <c r="F114" s="20"/>
      <c r="G114" s="20">
        <v>3000</v>
      </c>
    </row>
    <row r="116" spans="5:7" ht="12.75">
      <c r="E116" s="6" t="s">
        <v>161</v>
      </c>
      <c r="F116" s="2"/>
      <c r="G116" s="3" t="s">
        <v>163</v>
      </c>
    </row>
    <row r="117" spans="5:7" ht="12.75">
      <c r="E117" s="6" t="s">
        <v>85</v>
      </c>
      <c r="F117" s="2"/>
      <c r="G117" s="6" t="s">
        <v>85</v>
      </c>
    </row>
    <row r="118" spans="2:7" ht="12.75">
      <c r="B118" t="s">
        <v>2</v>
      </c>
      <c r="C118" t="s">
        <v>5</v>
      </c>
      <c r="E118" s="5">
        <v>207000</v>
      </c>
      <c r="G118" s="5"/>
    </row>
    <row r="119" spans="3:7" ht="12.75">
      <c r="C119" t="s">
        <v>200</v>
      </c>
      <c r="E119" s="5">
        <v>3000</v>
      </c>
      <c r="G119" s="5"/>
    </row>
    <row r="120" spans="2:7" ht="12.75">
      <c r="B120" t="s">
        <v>6</v>
      </c>
      <c r="C120" t="s">
        <v>7</v>
      </c>
      <c r="E120" s="5"/>
      <c r="G120" s="5">
        <v>90000</v>
      </c>
    </row>
    <row r="121" spans="2:7" ht="12.75">
      <c r="B121" t="s">
        <v>8</v>
      </c>
      <c r="C121" t="s">
        <v>9</v>
      </c>
      <c r="E121" s="5"/>
      <c r="G121" s="5"/>
    </row>
    <row r="122" spans="2:7" ht="12.75">
      <c r="B122" t="s">
        <v>10</v>
      </c>
      <c r="C122" t="s">
        <v>11</v>
      </c>
      <c r="E122" s="5">
        <v>15000</v>
      </c>
      <c r="G122" s="5"/>
    </row>
    <row r="123" spans="2:7" ht="12.75">
      <c r="B123" t="s">
        <v>12</v>
      </c>
      <c r="C123" t="s">
        <v>13</v>
      </c>
      <c r="E123" s="5">
        <v>300000</v>
      </c>
      <c r="G123" s="5"/>
    </row>
    <row r="124" spans="2:7" ht="12.75">
      <c r="B124" t="s">
        <v>14</v>
      </c>
      <c r="C124" t="s">
        <v>15</v>
      </c>
      <c r="E124" s="21">
        <v>120000</v>
      </c>
      <c r="F124" s="13"/>
      <c r="G124" s="21"/>
    </row>
    <row r="125" spans="3:7" ht="12.75">
      <c r="C125" s="2" t="s">
        <v>186</v>
      </c>
      <c r="E125" s="5"/>
      <c r="G125" s="20">
        <f>SUM(G120:G124)</f>
        <v>90000</v>
      </c>
    </row>
    <row r="126" spans="2:8" ht="12.75">
      <c r="B126" t="s">
        <v>46</v>
      </c>
      <c r="C126" s="2" t="s">
        <v>183</v>
      </c>
      <c r="E126" s="13"/>
      <c r="F126" s="13"/>
      <c r="G126" s="22">
        <f>+G127-G120</f>
        <v>555000</v>
      </c>
      <c r="H126" t="s">
        <v>202</v>
      </c>
    </row>
    <row r="127" spans="3:7" ht="12.75">
      <c r="C127" s="2" t="s">
        <v>182</v>
      </c>
      <c r="D127" s="2"/>
      <c r="E127" s="20">
        <f>SUM(E118:E126)</f>
        <v>645000</v>
      </c>
      <c r="F127" s="3" t="s">
        <v>185</v>
      </c>
      <c r="G127" s="20">
        <f>+E127</f>
        <v>645000</v>
      </c>
    </row>
    <row r="129" ht="12.75">
      <c r="B129" t="s">
        <v>229</v>
      </c>
    </row>
    <row r="130" ht="12.75">
      <c r="C130" t="s">
        <v>227</v>
      </c>
    </row>
    <row r="131" ht="12.75">
      <c r="C131" t="s">
        <v>228</v>
      </c>
    </row>
    <row r="133" spans="3:8" ht="12.75">
      <c r="C133" s="2" t="s">
        <v>230</v>
      </c>
      <c r="D133" s="2"/>
      <c r="E133" s="2"/>
      <c r="F133" s="2">
        <f>+G134+G135</f>
        <v>61500</v>
      </c>
      <c r="G133" s="2"/>
      <c r="H133" t="s">
        <v>201</v>
      </c>
    </row>
    <row r="134" spans="3:7" ht="12.75">
      <c r="C134" s="2"/>
      <c r="D134" s="2" t="s">
        <v>231</v>
      </c>
      <c r="E134" s="2"/>
      <c r="F134" s="2"/>
      <c r="G134" s="2">
        <v>1500</v>
      </c>
    </row>
    <row r="135" spans="3:7" ht="12.75">
      <c r="C135" s="2"/>
      <c r="D135" s="2" t="s">
        <v>232</v>
      </c>
      <c r="E135" s="2"/>
      <c r="F135" s="2"/>
      <c r="G135" s="2">
        <v>60000</v>
      </c>
    </row>
    <row r="138" spans="5:7" ht="12.75">
      <c r="E138" s="6" t="s">
        <v>161</v>
      </c>
      <c r="F138" s="2"/>
      <c r="G138" s="3" t="s">
        <v>163</v>
      </c>
    </row>
    <row r="139" spans="5:7" ht="12.75">
      <c r="E139" s="6" t="s">
        <v>85</v>
      </c>
      <c r="F139" s="2"/>
      <c r="G139" s="6" t="s">
        <v>85</v>
      </c>
    </row>
    <row r="140" spans="2:7" ht="12.75">
      <c r="B140" t="s">
        <v>2</v>
      </c>
      <c r="C140" t="s">
        <v>5</v>
      </c>
      <c r="E140" s="5">
        <v>207000</v>
      </c>
      <c r="G140" s="5"/>
    </row>
    <row r="141" spans="3:7" ht="12.75">
      <c r="C141" t="s">
        <v>200</v>
      </c>
      <c r="E141" s="5">
        <v>3000</v>
      </c>
      <c r="G141" s="5"/>
    </row>
    <row r="142" spans="2:7" ht="12.75">
      <c r="B142" t="s">
        <v>6</v>
      </c>
      <c r="C142" t="s">
        <v>7</v>
      </c>
      <c r="E142" s="5"/>
      <c r="G142" s="5">
        <v>90000</v>
      </c>
    </row>
    <row r="143" spans="2:7" ht="12.75">
      <c r="B143" t="s">
        <v>8</v>
      </c>
      <c r="C143" t="s">
        <v>9</v>
      </c>
      <c r="E143" s="5"/>
      <c r="G143" s="5"/>
    </row>
    <row r="144" spans="2:7" ht="12.75">
      <c r="B144" t="s">
        <v>10</v>
      </c>
      <c r="C144" t="s">
        <v>11</v>
      </c>
      <c r="E144" s="5">
        <v>15000</v>
      </c>
      <c r="G144" s="5"/>
    </row>
    <row r="145" spans="3:7" ht="12.75">
      <c r="C145" t="s">
        <v>233</v>
      </c>
      <c r="E145" s="5">
        <v>-1500</v>
      </c>
      <c r="G145" s="5"/>
    </row>
    <row r="146" spans="2:7" ht="12.75">
      <c r="B146" t="s">
        <v>12</v>
      </c>
      <c r="C146" t="s">
        <v>13</v>
      </c>
      <c r="E146" s="5">
        <v>300000</v>
      </c>
      <c r="G146" s="5"/>
    </row>
    <row r="147" spans="3:7" ht="12.75">
      <c r="C147" t="s">
        <v>234</v>
      </c>
      <c r="E147" s="5">
        <v>-60000</v>
      </c>
      <c r="G147" s="5"/>
    </row>
    <row r="148" spans="2:7" ht="12.75">
      <c r="B148" t="s">
        <v>14</v>
      </c>
      <c r="C148" t="s">
        <v>15</v>
      </c>
      <c r="E148" s="21">
        <v>120000</v>
      </c>
      <c r="F148" s="13"/>
      <c r="G148" s="21"/>
    </row>
    <row r="149" spans="3:7" ht="12.75">
      <c r="C149" s="2" t="s">
        <v>186</v>
      </c>
      <c r="E149" s="5"/>
      <c r="G149" s="20">
        <f>SUM(G142:G148)</f>
        <v>90000</v>
      </c>
    </row>
    <row r="150" spans="2:8" ht="12.75">
      <c r="B150" t="s">
        <v>46</v>
      </c>
      <c r="C150" s="2" t="s">
        <v>183</v>
      </c>
      <c r="E150" s="13"/>
      <c r="F150" s="13"/>
      <c r="G150" s="22">
        <f>+G151-G142</f>
        <v>493500</v>
      </c>
      <c r="H150" t="s">
        <v>235</v>
      </c>
    </row>
    <row r="151" spans="3:7" ht="12.75">
      <c r="C151" s="2" t="s">
        <v>182</v>
      </c>
      <c r="D151" s="2"/>
      <c r="E151" s="20">
        <f>SUM(E140:E150)</f>
        <v>583500</v>
      </c>
      <c r="F151" s="3" t="s">
        <v>185</v>
      </c>
      <c r="G151" s="20">
        <f>+E151</f>
        <v>583500</v>
      </c>
    </row>
  </sheetData>
  <sheetProtection/>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C35"/>
  <sheetViews>
    <sheetView zoomScalePageLayoutView="0" workbookViewId="0" topLeftCell="A1">
      <selection activeCell="B13" sqref="B13"/>
    </sheetView>
  </sheetViews>
  <sheetFormatPr defaultColWidth="11.421875" defaultRowHeight="12.75"/>
  <cols>
    <col min="1" max="1" width="3.57421875" style="0" customWidth="1"/>
  </cols>
  <sheetData>
    <row r="1" spans="1:3" ht="12.75">
      <c r="A1" s="2" t="s">
        <v>98</v>
      </c>
      <c r="C1" s="2" t="s">
        <v>101</v>
      </c>
    </row>
    <row r="3" spans="1:2" ht="12.75">
      <c r="A3" t="s">
        <v>4</v>
      </c>
      <c r="B3" t="s">
        <v>42</v>
      </c>
    </row>
    <row r="4" spans="1:2" ht="12.75">
      <c r="A4" t="s">
        <v>16</v>
      </c>
      <c r="B4" t="s">
        <v>43</v>
      </c>
    </row>
    <row r="6" ht="12.75">
      <c r="A6" t="s">
        <v>44</v>
      </c>
    </row>
    <row r="8" spans="1:2" ht="12.75">
      <c r="A8" t="s">
        <v>2</v>
      </c>
      <c r="B8" t="s">
        <v>45</v>
      </c>
    </row>
    <row r="9" ht="12.75">
      <c r="B9" t="s">
        <v>207</v>
      </c>
    </row>
    <row r="10" spans="1:2" ht="12.75">
      <c r="A10" t="s">
        <v>6</v>
      </c>
      <c r="B10" t="s">
        <v>49</v>
      </c>
    </row>
    <row r="11" spans="1:2" ht="12.75">
      <c r="A11" t="s">
        <v>8</v>
      </c>
      <c r="B11" t="s">
        <v>50</v>
      </c>
    </row>
    <row r="12" spans="1:2" ht="12.75">
      <c r="A12" t="s">
        <v>10</v>
      </c>
      <c r="B12" t="s">
        <v>528</v>
      </c>
    </row>
    <row r="13" ht="12.75">
      <c r="B13" t="s">
        <v>518</v>
      </c>
    </row>
    <row r="14" spans="1:2" ht="12.75">
      <c r="A14" t="s">
        <v>12</v>
      </c>
      <c r="B14" t="s">
        <v>223</v>
      </c>
    </row>
    <row r="15" spans="1:2" ht="12.75">
      <c r="A15" t="s">
        <v>14</v>
      </c>
      <c r="B15" t="s">
        <v>51</v>
      </c>
    </row>
    <row r="16" spans="1:2" ht="12.75">
      <c r="A16" t="s">
        <v>46</v>
      </c>
      <c r="B16" t="s">
        <v>52</v>
      </c>
    </row>
    <row r="17" spans="1:2" ht="12.75">
      <c r="A17" t="s">
        <v>47</v>
      </c>
      <c r="B17" t="s">
        <v>53</v>
      </c>
    </row>
    <row r="18" spans="1:2" ht="12.75">
      <c r="A18" t="s">
        <v>48</v>
      </c>
      <c r="B18" t="s">
        <v>516</v>
      </c>
    </row>
    <row r="19" ht="12.75">
      <c r="B19" t="s">
        <v>517</v>
      </c>
    </row>
    <row r="20" spans="1:2" ht="12.75">
      <c r="A20" t="s">
        <v>519</v>
      </c>
      <c r="B20" t="s">
        <v>520</v>
      </c>
    </row>
    <row r="22" spans="1:3" ht="12.75">
      <c r="A22" s="2" t="s">
        <v>100</v>
      </c>
      <c r="C22" s="2" t="s">
        <v>117</v>
      </c>
    </row>
    <row r="24" ht="12.75">
      <c r="A24" t="s">
        <v>99</v>
      </c>
    </row>
    <row r="26" spans="1:2" ht="12.75">
      <c r="A26" t="s">
        <v>2</v>
      </c>
      <c r="B26" t="s">
        <v>118</v>
      </c>
    </row>
    <row r="27" ht="12.75">
      <c r="B27" t="s">
        <v>119</v>
      </c>
    </row>
    <row r="28" spans="1:2" ht="12.75">
      <c r="A28" t="s">
        <v>6</v>
      </c>
      <c r="B28" t="s">
        <v>63</v>
      </c>
    </row>
    <row r="29" spans="1:2" ht="12.75">
      <c r="A29" t="s">
        <v>8</v>
      </c>
      <c r="B29" t="s">
        <v>64</v>
      </c>
    </row>
    <row r="30" spans="1:2" ht="12.75">
      <c r="A30" t="s">
        <v>10</v>
      </c>
      <c r="B30" t="s">
        <v>65</v>
      </c>
    </row>
    <row r="31" spans="1:2" ht="12.75">
      <c r="A31" t="s">
        <v>12</v>
      </c>
      <c r="B31" t="s">
        <v>120</v>
      </c>
    </row>
    <row r="32" ht="12.75">
      <c r="B32" t="s">
        <v>121</v>
      </c>
    </row>
    <row r="34" ht="12.75">
      <c r="A34" s="1" t="s">
        <v>62</v>
      </c>
    </row>
    <row r="35" ht="12.75">
      <c r="A35" t="s">
        <v>66</v>
      </c>
    </row>
  </sheetData>
  <sheetProtection/>
  <printOptions/>
  <pageMargins left="0.75" right="0.75" top="1" bottom="1" header="0" footer="0"/>
  <pageSetup orientation="portrait" paperSize="9" scale="57" r:id="rId1"/>
</worksheet>
</file>

<file path=xl/worksheets/sheet12.xml><?xml version="1.0" encoding="utf-8"?>
<worksheet xmlns="http://schemas.openxmlformats.org/spreadsheetml/2006/main" xmlns:r="http://schemas.openxmlformats.org/officeDocument/2006/relationships">
  <dimension ref="A1:I189"/>
  <sheetViews>
    <sheetView zoomScalePageLayoutView="0" workbookViewId="0" topLeftCell="A1">
      <selection activeCell="H10" sqref="H10"/>
    </sheetView>
  </sheetViews>
  <sheetFormatPr defaultColWidth="11.421875" defaultRowHeight="12.75"/>
  <cols>
    <col min="1" max="1" width="3.57421875" style="0" customWidth="1"/>
  </cols>
  <sheetData>
    <row r="1" spans="1:3" ht="12.75">
      <c r="A1" s="2" t="s">
        <v>98</v>
      </c>
      <c r="C1" s="2" t="s">
        <v>101</v>
      </c>
    </row>
    <row r="3" spans="1:2" ht="12.75">
      <c r="A3" t="s">
        <v>4</v>
      </c>
      <c r="B3" t="s">
        <v>42</v>
      </c>
    </row>
    <row r="4" spans="1:2" ht="12.75">
      <c r="A4" t="s">
        <v>16</v>
      </c>
      <c r="B4" t="s">
        <v>43</v>
      </c>
    </row>
    <row r="6" ht="12.75">
      <c r="A6" t="s">
        <v>44</v>
      </c>
    </row>
    <row r="8" spans="1:2" ht="12.75">
      <c r="A8" t="s">
        <v>2</v>
      </c>
      <c r="B8" t="s">
        <v>45</v>
      </c>
    </row>
    <row r="9" ht="12.75">
      <c r="B9" t="s">
        <v>207</v>
      </c>
    </row>
    <row r="11" spans="2:9" ht="12.75">
      <c r="B11" t="s">
        <v>184</v>
      </c>
      <c r="C11" t="s">
        <v>238</v>
      </c>
      <c r="F11" s="124">
        <v>1000</v>
      </c>
      <c r="G11" s="124"/>
      <c r="I11" s="2" t="s">
        <v>210</v>
      </c>
    </row>
    <row r="12" spans="2:7" ht="12.75">
      <c r="B12" t="s">
        <v>208</v>
      </c>
      <c r="C12" t="s">
        <v>238</v>
      </c>
      <c r="F12" s="124">
        <v>1500</v>
      </c>
      <c r="G12" s="124"/>
    </row>
    <row r="13" spans="2:7" ht="12.75">
      <c r="B13" t="s">
        <v>209</v>
      </c>
      <c r="C13" t="s">
        <v>238</v>
      </c>
      <c r="F13" s="124">
        <v>3500</v>
      </c>
      <c r="G13" s="124"/>
    </row>
    <row r="14" spans="3:7" ht="12.75">
      <c r="C14" t="s">
        <v>203</v>
      </c>
      <c r="E14" t="s">
        <v>239</v>
      </c>
      <c r="F14" s="124"/>
      <c r="G14" s="124">
        <v>2000</v>
      </c>
    </row>
    <row r="15" spans="3:7" ht="12.75">
      <c r="C15" t="s">
        <v>204</v>
      </c>
      <c r="E15" t="s">
        <v>240</v>
      </c>
      <c r="F15" s="124"/>
      <c r="G15" s="124">
        <f>SUM(F11:F13)-G14</f>
        <v>4000</v>
      </c>
    </row>
    <row r="16" spans="6:7" ht="12.75">
      <c r="F16" s="124"/>
      <c r="G16" s="124"/>
    </row>
    <row r="17" spans="2:7" ht="12.75">
      <c r="B17" s="23"/>
      <c r="C17" s="24"/>
      <c r="D17" s="24"/>
      <c r="E17" s="24"/>
      <c r="F17" s="125" t="s">
        <v>161</v>
      </c>
      <c r="G17" s="126" t="s">
        <v>163</v>
      </c>
    </row>
    <row r="18" spans="2:7" ht="12.75">
      <c r="B18" s="25" t="s">
        <v>184</v>
      </c>
      <c r="C18" s="8"/>
      <c r="D18" s="8"/>
      <c r="E18" s="8"/>
      <c r="F18" s="118">
        <v>1000</v>
      </c>
      <c r="G18" s="119"/>
    </row>
    <row r="19" spans="2:7" ht="12.75">
      <c r="B19" s="25" t="s">
        <v>208</v>
      </c>
      <c r="C19" s="8"/>
      <c r="D19" s="8"/>
      <c r="E19" s="8"/>
      <c r="F19" s="118">
        <v>1500</v>
      </c>
      <c r="G19" s="119"/>
    </row>
    <row r="20" spans="2:7" ht="12.75">
      <c r="B20" s="25" t="s">
        <v>209</v>
      </c>
      <c r="C20" s="8"/>
      <c r="D20" s="8"/>
      <c r="E20" s="8"/>
      <c r="F20" s="118">
        <v>3500</v>
      </c>
      <c r="G20" s="119"/>
    </row>
    <row r="21" spans="2:7" ht="12.75">
      <c r="B21" s="25" t="s">
        <v>205</v>
      </c>
      <c r="C21" s="8"/>
      <c r="D21" s="8"/>
      <c r="E21" s="8"/>
      <c r="F21" s="127"/>
      <c r="G21" s="128">
        <v>2000</v>
      </c>
    </row>
    <row r="22" spans="2:7" ht="12.75">
      <c r="B22" s="25" t="s">
        <v>185</v>
      </c>
      <c r="C22" s="8"/>
      <c r="D22" s="8"/>
      <c r="E22" s="8"/>
      <c r="F22" s="122">
        <f>SUM(F18:F21)</f>
        <v>6000</v>
      </c>
      <c r="G22" s="129">
        <f>+G21</f>
        <v>2000</v>
      </c>
    </row>
    <row r="23" spans="2:7" ht="12.75">
      <c r="B23" s="12" t="s">
        <v>206</v>
      </c>
      <c r="C23" s="13"/>
      <c r="D23" s="13"/>
      <c r="E23" s="13"/>
      <c r="F23" s="122"/>
      <c r="G23" s="129">
        <f>+F22-G22</f>
        <v>4000</v>
      </c>
    </row>
    <row r="24" spans="6:7" ht="12.75">
      <c r="F24" s="124"/>
      <c r="G24" s="124"/>
    </row>
    <row r="25" spans="1:7" ht="12.75">
      <c r="A25" t="s">
        <v>6</v>
      </c>
      <c r="B25" t="s">
        <v>49</v>
      </c>
      <c r="F25" s="124"/>
      <c r="G25" s="124"/>
    </row>
    <row r="26" spans="6:7" ht="12.75">
      <c r="F26" s="124"/>
      <c r="G26" s="124"/>
    </row>
    <row r="27" spans="2:9" ht="12.75">
      <c r="B27" t="s">
        <v>205</v>
      </c>
      <c r="D27" t="s">
        <v>241</v>
      </c>
      <c r="F27" s="124">
        <v>100</v>
      </c>
      <c r="G27" s="124"/>
      <c r="I27" s="2" t="s">
        <v>213</v>
      </c>
    </row>
    <row r="28" spans="3:7" ht="12.75">
      <c r="C28" t="s">
        <v>211</v>
      </c>
      <c r="D28" t="s">
        <v>242</v>
      </c>
      <c r="F28" s="124"/>
      <c r="G28" s="124">
        <v>100</v>
      </c>
    </row>
    <row r="29" spans="6:7" ht="12.75">
      <c r="F29" s="124"/>
      <c r="G29" s="124"/>
    </row>
    <row r="30" spans="2:7" ht="12.75">
      <c r="B30" s="23"/>
      <c r="C30" s="24"/>
      <c r="D30" s="24"/>
      <c r="E30" s="24"/>
      <c r="F30" s="125" t="s">
        <v>161</v>
      </c>
      <c r="G30" s="126" t="s">
        <v>163</v>
      </c>
    </row>
    <row r="31" spans="2:7" ht="12.75">
      <c r="B31" s="25" t="s">
        <v>184</v>
      </c>
      <c r="C31" s="8"/>
      <c r="D31" s="8"/>
      <c r="E31" s="8"/>
      <c r="F31" s="118">
        <v>900</v>
      </c>
      <c r="G31" s="119"/>
    </row>
    <row r="32" spans="2:7" ht="12.75">
      <c r="B32" s="25" t="s">
        <v>208</v>
      </c>
      <c r="C32" s="8"/>
      <c r="D32" s="8"/>
      <c r="E32" s="8"/>
      <c r="F32" s="118">
        <v>1500</v>
      </c>
      <c r="G32" s="119"/>
    </row>
    <row r="33" spans="2:7" ht="12.75">
      <c r="B33" s="25" t="s">
        <v>209</v>
      </c>
      <c r="C33" s="8"/>
      <c r="D33" s="8"/>
      <c r="E33" s="8"/>
      <c r="F33" s="118">
        <v>3500</v>
      </c>
      <c r="G33" s="119"/>
    </row>
    <row r="34" spans="2:7" ht="12.75">
      <c r="B34" s="25" t="s">
        <v>205</v>
      </c>
      <c r="C34" s="8"/>
      <c r="D34" s="8"/>
      <c r="E34" s="8"/>
      <c r="F34" s="127"/>
      <c r="G34" s="128">
        <v>1900</v>
      </c>
    </row>
    <row r="35" spans="2:7" ht="12.75">
      <c r="B35" s="25" t="s">
        <v>185</v>
      </c>
      <c r="C35" s="8"/>
      <c r="D35" s="8"/>
      <c r="E35" s="8"/>
      <c r="F35" s="122">
        <f>SUM(F31:F34)</f>
        <v>5900</v>
      </c>
      <c r="G35" s="129">
        <f>+G34</f>
        <v>1900</v>
      </c>
    </row>
    <row r="36" spans="2:7" ht="12.75">
      <c r="B36" s="12" t="s">
        <v>206</v>
      </c>
      <c r="C36" s="13"/>
      <c r="D36" s="13"/>
      <c r="E36" s="13"/>
      <c r="F36" s="122"/>
      <c r="G36" s="129">
        <f>+F35-G35</f>
        <v>4000</v>
      </c>
    </row>
    <row r="37" spans="6:7" ht="12.75">
      <c r="F37" s="124"/>
      <c r="G37" s="124"/>
    </row>
    <row r="38" spans="1:7" ht="12.75">
      <c r="A38" t="s">
        <v>8</v>
      </c>
      <c r="B38" t="s">
        <v>50</v>
      </c>
      <c r="F38" s="124"/>
      <c r="G38" s="124"/>
    </row>
    <row r="39" spans="6:7" ht="12.75">
      <c r="F39" s="124"/>
      <c r="G39" s="124"/>
    </row>
    <row r="40" spans="2:9" ht="12.75">
      <c r="B40" t="s">
        <v>9</v>
      </c>
      <c r="D40" t="s">
        <v>238</v>
      </c>
      <c r="F40" s="124">
        <v>200</v>
      </c>
      <c r="G40" s="124"/>
      <c r="I40" s="2" t="s">
        <v>213</v>
      </c>
    </row>
    <row r="41" spans="3:7" ht="12.75">
      <c r="C41" t="s">
        <v>212</v>
      </c>
      <c r="D41" t="s">
        <v>243</v>
      </c>
      <c r="F41" s="124"/>
      <c r="G41" s="124">
        <v>200</v>
      </c>
    </row>
    <row r="42" spans="6:7" ht="12.75">
      <c r="F42" s="124"/>
      <c r="G42" s="124"/>
    </row>
    <row r="43" spans="2:7" ht="12.75">
      <c r="B43" s="23"/>
      <c r="C43" s="24"/>
      <c r="D43" s="24"/>
      <c r="E43" s="24"/>
      <c r="F43" s="125" t="s">
        <v>161</v>
      </c>
      <c r="G43" s="126" t="s">
        <v>163</v>
      </c>
    </row>
    <row r="44" spans="2:7" ht="12.75">
      <c r="B44" s="25" t="s">
        <v>184</v>
      </c>
      <c r="C44" s="8"/>
      <c r="D44" s="8"/>
      <c r="E44" s="8"/>
      <c r="F44" s="118">
        <v>700</v>
      </c>
      <c r="G44" s="119"/>
    </row>
    <row r="45" spans="2:7" ht="12.75">
      <c r="B45" s="25" t="s">
        <v>9</v>
      </c>
      <c r="C45" s="8"/>
      <c r="D45" s="8"/>
      <c r="E45" s="8"/>
      <c r="F45" s="118">
        <v>200</v>
      </c>
      <c r="G45" s="119"/>
    </row>
    <row r="46" spans="2:7" ht="12.75">
      <c r="B46" s="25" t="s">
        <v>208</v>
      </c>
      <c r="C46" s="8"/>
      <c r="D46" s="8"/>
      <c r="E46" s="8"/>
      <c r="F46" s="118">
        <v>1500</v>
      </c>
      <c r="G46" s="119"/>
    </row>
    <row r="47" spans="2:7" ht="12.75">
      <c r="B47" s="25" t="s">
        <v>209</v>
      </c>
      <c r="C47" s="8"/>
      <c r="D47" s="8"/>
      <c r="E47" s="8"/>
      <c r="F47" s="118">
        <v>3500</v>
      </c>
      <c r="G47" s="119"/>
    </row>
    <row r="48" spans="2:7" ht="12.75">
      <c r="B48" s="25" t="s">
        <v>205</v>
      </c>
      <c r="C48" s="8"/>
      <c r="D48" s="8"/>
      <c r="E48" s="8"/>
      <c r="F48" s="127"/>
      <c r="G48" s="128">
        <v>1900</v>
      </c>
    </row>
    <row r="49" spans="2:7" ht="12.75">
      <c r="B49" s="25" t="s">
        <v>185</v>
      </c>
      <c r="C49" s="8"/>
      <c r="D49" s="8"/>
      <c r="E49" s="8"/>
      <c r="F49" s="122">
        <f>SUM(F44:F48)</f>
        <v>5900</v>
      </c>
      <c r="G49" s="129">
        <f>+G48</f>
        <v>1900</v>
      </c>
    </row>
    <row r="50" spans="2:7" ht="12.75">
      <c r="B50" s="12" t="s">
        <v>206</v>
      </c>
      <c r="C50" s="13"/>
      <c r="D50" s="13"/>
      <c r="E50" s="13"/>
      <c r="F50" s="122"/>
      <c r="G50" s="129">
        <f>+F49-G49</f>
        <v>4000</v>
      </c>
    </row>
    <row r="51" spans="6:7" ht="12.75">
      <c r="F51" s="124"/>
      <c r="G51" s="124"/>
    </row>
    <row r="52" spans="1:7" ht="12.75">
      <c r="A52" t="s">
        <v>10</v>
      </c>
      <c r="B52" t="s">
        <v>529</v>
      </c>
      <c r="F52" s="124"/>
      <c r="G52" s="124"/>
    </row>
    <row r="53" spans="6:7" ht="12.75">
      <c r="F53" s="124"/>
      <c r="G53" s="124"/>
    </row>
    <row r="54" spans="2:9" ht="12.75">
      <c r="B54" t="s">
        <v>214</v>
      </c>
      <c r="D54" t="s">
        <v>244</v>
      </c>
      <c r="F54" s="124">
        <v>700</v>
      </c>
      <c r="G54" s="124"/>
      <c r="I54" s="2" t="s">
        <v>213</v>
      </c>
    </row>
    <row r="55" spans="2:7" ht="12.75">
      <c r="B55" t="s">
        <v>215</v>
      </c>
      <c r="D55" t="s">
        <v>245</v>
      </c>
      <c r="F55" s="124">
        <v>10</v>
      </c>
      <c r="G55" s="124"/>
    </row>
    <row r="56" spans="3:7" ht="12.75">
      <c r="C56" t="s">
        <v>216</v>
      </c>
      <c r="E56" t="s">
        <v>239</v>
      </c>
      <c r="F56" s="124"/>
      <c r="G56" s="124">
        <f>+F54+F55</f>
        <v>710</v>
      </c>
    </row>
    <row r="57" spans="6:7" ht="12.75">
      <c r="F57" s="124"/>
      <c r="G57" s="124"/>
    </row>
    <row r="58" spans="2:7" ht="12.75">
      <c r="B58" s="23"/>
      <c r="C58" s="24"/>
      <c r="D58" s="24"/>
      <c r="E58" s="24"/>
      <c r="F58" s="125" t="s">
        <v>161</v>
      </c>
      <c r="G58" s="126" t="s">
        <v>163</v>
      </c>
    </row>
    <row r="59" spans="2:7" ht="12.75">
      <c r="B59" s="25" t="s">
        <v>184</v>
      </c>
      <c r="C59" s="8"/>
      <c r="D59" s="8"/>
      <c r="E59" s="8"/>
      <c r="F59" s="118">
        <v>700</v>
      </c>
      <c r="G59" s="119"/>
    </row>
    <row r="60" spans="2:7" ht="12.75">
      <c r="B60" s="25" t="s">
        <v>9</v>
      </c>
      <c r="C60" s="8"/>
      <c r="D60" s="8"/>
      <c r="E60" s="8"/>
      <c r="F60" s="118">
        <v>200</v>
      </c>
      <c r="G60" s="119"/>
    </row>
    <row r="61" spans="2:7" ht="12.75">
      <c r="B61" s="25" t="s">
        <v>208</v>
      </c>
      <c r="C61" s="8"/>
      <c r="D61" s="8"/>
      <c r="E61" s="8"/>
      <c r="F61" s="118">
        <v>1500</v>
      </c>
      <c r="G61" s="119"/>
    </row>
    <row r="62" spans="2:7" ht="12.75">
      <c r="B62" s="25" t="s">
        <v>209</v>
      </c>
      <c r="C62" s="8"/>
      <c r="D62" s="8"/>
      <c r="E62" s="8"/>
      <c r="F62" s="118">
        <v>3500</v>
      </c>
      <c r="G62" s="119"/>
    </row>
    <row r="63" spans="2:7" ht="12.75">
      <c r="B63" s="25" t="s">
        <v>217</v>
      </c>
      <c r="C63" s="8"/>
      <c r="D63" s="8"/>
      <c r="E63" s="8"/>
      <c r="F63" s="118">
        <v>700</v>
      </c>
      <c r="G63" s="119"/>
    </row>
    <row r="64" spans="2:7" ht="12.75">
      <c r="B64" s="25" t="s">
        <v>218</v>
      </c>
      <c r="C64" s="8"/>
      <c r="D64" s="8"/>
      <c r="E64" s="8"/>
      <c r="F64" s="118"/>
      <c r="G64" s="119">
        <v>710</v>
      </c>
    </row>
    <row r="65" spans="2:7" ht="12.75">
      <c r="B65" s="25" t="s">
        <v>219</v>
      </c>
      <c r="C65" s="8"/>
      <c r="D65" s="8"/>
      <c r="E65" s="8"/>
      <c r="F65" s="118"/>
      <c r="G65" s="119">
        <v>-10</v>
      </c>
    </row>
    <row r="66" spans="2:7" ht="12.75">
      <c r="B66" s="25" t="s">
        <v>205</v>
      </c>
      <c r="C66" s="8"/>
      <c r="D66" s="8"/>
      <c r="E66" s="8"/>
      <c r="F66" s="127"/>
      <c r="G66" s="128">
        <v>1900</v>
      </c>
    </row>
    <row r="67" spans="2:7" ht="12.75">
      <c r="B67" s="25" t="s">
        <v>185</v>
      </c>
      <c r="C67" s="8"/>
      <c r="D67" s="8"/>
      <c r="E67" s="8"/>
      <c r="F67" s="122">
        <f>SUM(F59:F66)</f>
        <v>6600</v>
      </c>
      <c r="G67" s="129">
        <f>SUM(G64:G66)</f>
        <v>2600</v>
      </c>
    </row>
    <row r="68" spans="2:7" ht="12.75">
      <c r="B68" s="12" t="s">
        <v>206</v>
      </c>
      <c r="C68" s="13"/>
      <c r="D68" s="13"/>
      <c r="E68" s="13"/>
      <c r="F68" s="122"/>
      <c r="G68" s="129">
        <f>+F67-G67</f>
        <v>4000</v>
      </c>
    </row>
    <row r="69" spans="6:7" ht="12.75">
      <c r="F69" s="124"/>
      <c r="G69" s="124"/>
    </row>
    <row r="70" spans="1:7" ht="12.75">
      <c r="A70" t="s">
        <v>220</v>
      </c>
      <c r="B70" t="s">
        <v>521</v>
      </c>
      <c r="F70" s="124"/>
      <c r="G70" s="124"/>
    </row>
    <row r="71" spans="6:7" ht="12.75">
      <c r="F71" s="124"/>
      <c r="G71" s="124"/>
    </row>
    <row r="72" spans="2:9" ht="12.75">
      <c r="B72" t="s">
        <v>221</v>
      </c>
      <c r="D72" t="s">
        <v>246</v>
      </c>
      <c r="F72" s="124">
        <v>10</v>
      </c>
      <c r="G72" s="124"/>
      <c r="I72" s="2" t="s">
        <v>210</v>
      </c>
    </row>
    <row r="73" spans="3:7" ht="12.75">
      <c r="C73" t="s">
        <v>222</v>
      </c>
      <c r="E73" t="s">
        <v>243</v>
      </c>
      <c r="F73" s="124"/>
      <c r="G73" s="124">
        <v>10</v>
      </c>
    </row>
    <row r="74" spans="6:7" ht="12.75">
      <c r="F74" s="124"/>
      <c r="G74" s="124"/>
    </row>
    <row r="75" spans="2:7" ht="12.75">
      <c r="B75" s="23"/>
      <c r="C75" s="24"/>
      <c r="D75" s="24"/>
      <c r="E75" s="24"/>
      <c r="F75" s="125" t="s">
        <v>161</v>
      </c>
      <c r="G75" s="126" t="s">
        <v>163</v>
      </c>
    </row>
    <row r="76" spans="2:7" ht="12.75">
      <c r="B76" s="25" t="s">
        <v>184</v>
      </c>
      <c r="C76" s="8"/>
      <c r="D76" s="8"/>
      <c r="E76" s="8"/>
      <c r="F76" s="118">
        <v>700</v>
      </c>
      <c r="G76" s="119"/>
    </row>
    <row r="77" spans="2:7" ht="12.75">
      <c r="B77" s="25" t="s">
        <v>9</v>
      </c>
      <c r="C77" s="8"/>
      <c r="D77" s="8"/>
      <c r="E77" s="8"/>
      <c r="F77" s="118">
        <v>200</v>
      </c>
      <c r="G77" s="119"/>
    </row>
    <row r="78" spans="2:7" ht="12.75">
      <c r="B78" s="25" t="s">
        <v>208</v>
      </c>
      <c r="C78" s="8"/>
      <c r="D78" s="8"/>
      <c r="E78" s="8"/>
      <c r="F78" s="118">
        <v>1500</v>
      </c>
      <c r="G78" s="119"/>
    </row>
    <row r="79" spans="2:7" ht="12.75">
      <c r="B79" s="25" t="s">
        <v>209</v>
      </c>
      <c r="C79" s="8"/>
      <c r="D79" s="8"/>
      <c r="E79" s="8"/>
      <c r="F79" s="118">
        <v>3500</v>
      </c>
      <c r="G79" s="119"/>
    </row>
    <row r="80" spans="2:7" ht="12.75">
      <c r="B80" s="25" t="s">
        <v>217</v>
      </c>
      <c r="C80" s="8"/>
      <c r="D80" s="8"/>
      <c r="E80" s="8"/>
      <c r="F80" s="118">
        <v>700</v>
      </c>
      <c r="G80" s="119"/>
    </row>
    <row r="81" spans="2:7" ht="12.75">
      <c r="B81" s="25" t="s">
        <v>218</v>
      </c>
      <c r="C81" s="8"/>
      <c r="D81" s="8"/>
      <c r="E81" s="8"/>
      <c r="F81" s="118"/>
      <c r="G81" s="119">
        <v>710</v>
      </c>
    </row>
    <row r="82" spans="2:7" ht="12.75">
      <c r="B82" s="25" t="s">
        <v>219</v>
      </c>
      <c r="C82" s="8"/>
      <c r="D82" s="8"/>
      <c r="E82" s="8"/>
      <c r="F82" s="118"/>
      <c r="G82" s="119"/>
    </row>
    <row r="83" spans="2:7" ht="12.75">
      <c r="B83" s="25" t="s">
        <v>205</v>
      </c>
      <c r="C83" s="8"/>
      <c r="D83" s="8"/>
      <c r="E83" s="8"/>
      <c r="F83" s="127"/>
      <c r="G83" s="128">
        <v>1900</v>
      </c>
    </row>
    <row r="84" spans="2:7" ht="12.75">
      <c r="B84" s="25" t="s">
        <v>185</v>
      </c>
      <c r="C84" s="8"/>
      <c r="D84" s="8"/>
      <c r="E84" s="8"/>
      <c r="F84" s="122">
        <f>SUM(F76:F83)</f>
        <v>6600</v>
      </c>
      <c r="G84" s="129">
        <f>SUM(G81:G83)</f>
        <v>2610</v>
      </c>
    </row>
    <row r="85" spans="2:8" ht="12.75">
      <c r="B85" s="12" t="s">
        <v>527</v>
      </c>
      <c r="C85" s="13"/>
      <c r="D85" s="13"/>
      <c r="E85" s="13"/>
      <c r="F85" s="122"/>
      <c r="G85" s="129">
        <f>+F84-G84</f>
        <v>3990</v>
      </c>
      <c r="H85" t="s">
        <v>530</v>
      </c>
    </row>
    <row r="86" spans="1:7" ht="12.75">
      <c r="A86" s="8"/>
      <c r="B86" s="8"/>
      <c r="C86" s="8"/>
      <c r="D86" s="8"/>
      <c r="E86" s="8"/>
      <c r="F86" s="117"/>
      <c r="G86" s="124"/>
    </row>
    <row r="87" spans="1:7" ht="12.75">
      <c r="A87" t="s">
        <v>12</v>
      </c>
      <c r="B87" t="s">
        <v>223</v>
      </c>
      <c r="D87" s="8"/>
      <c r="E87" s="8"/>
      <c r="F87" s="117"/>
      <c r="G87" s="124"/>
    </row>
    <row r="88" spans="1:7" ht="12.75">
      <c r="A88" s="8"/>
      <c r="B88" s="8"/>
      <c r="C88" s="8"/>
      <c r="D88" s="8"/>
      <c r="E88" s="8"/>
      <c r="F88" s="117"/>
      <c r="G88" s="124"/>
    </row>
    <row r="89" spans="1:9" ht="12.75">
      <c r="A89" s="8"/>
      <c r="B89" s="9" t="s">
        <v>224</v>
      </c>
      <c r="C89" s="8"/>
      <c r="D89" s="8" t="s">
        <v>238</v>
      </c>
      <c r="E89" s="8"/>
      <c r="F89" s="117">
        <v>150</v>
      </c>
      <c r="G89" s="124"/>
      <c r="I89" s="2" t="s">
        <v>210</v>
      </c>
    </row>
    <row r="90" spans="1:7" ht="12.75">
      <c r="A90" s="8"/>
      <c r="B90" s="8"/>
      <c r="C90" s="8" t="s">
        <v>225</v>
      </c>
      <c r="D90" s="8" t="s">
        <v>247</v>
      </c>
      <c r="E90" s="8"/>
      <c r="F90" s="117"/>
      <c r="G90" s="124">
        <v>150</v>
      </c>
    </row>
    <row r="91" spans="1:7" ht="12.75">
      <c r="A91" s="8"/>
      <c r="B91" s="8"/>
      <c r="C91" s="8"/>
      <c r="D91" s="8"/>
      <c r="E91" s="8"/>
      <c r="F91" s="117"/>
      <c r="G91" s="124"/>
    </row>
    <row r="92" spans="1:7" ht="12.75">
      <c r="A92" s="8"/>
      <c r="B92" s="8" t="s">
        <v>191</v>
      </c>
      <c r="C92" s="8"/>
      <c r="D92" s="8" t="s">
        <v>248</v>
      </c>
      <c r="E92" s="8"/>
      <c r="F92" s="117">
        <v>75</v>
      </c>
      <c r="G92" s="124"/>
    </row>
    <row r="93" spans="1:7" ht="12.75">
      <c r="A93" s="8"/>
      <c r="B93" s="8"/>
      <c r="C93" s="8" t="s">
        <v>192</v>
      </c>
      <c r="D93" s="9" t="s">
        <v>243</v>
      </c>
      <c r="E93" s="8"/>
      <c r="F93" s="117"/>
      <c r="G93" s="124">
        <v>75</v>
      </c>
    </row>
    <row r="94" spans="1:7" ht="12.75">
      <c r="A94" s="8"/>
      <c r="B94" s="8"/>
      <c r="C94" s="8"/>
      <c r="D94" s="8"/>
      <c r="E94" s="8"/>
      <c r="F94" s="117"/>
      <c r="G94" s="124"/>
    </row>
    <row r="95" spans="1:7" ht="12.75">
      <c r="A95" s="8"/>
      <c r="B95" s="23"/>
      <c r="C95" s="24"/>
      <c r="D95" s="24"/>
      <c r="E95" s="24"/>
      <c r="F95" s="125" t="s">
        <v>161</v>
      </c>
      <c r="G95" s="126" t="s">
        <v>163</v>
      </c>
    </row>
    <row r="96" spans="1:7" ht="12.75">
      <c r="A96" s="8"/>
      <c r="B96" s="25" t="s">
        <v>184</v>
      </c>
      <c r="C96" s="8"/>
      <c r="D96" s="8"/>
      <c r="E96" s="8"/>
      <c r="F96" s="118">
        <v>700</v>
      </c>
      <c r="G96" s="119"/>
    </row>
    <row r="97" spans="1:7" ht="12.75">
      <c r="A97" s="8"/>
      <c r="B97" s="25" t="s">
        <v>224</v>
      </c>
      <c r="C97" s="8"/>
      <c r="D97" s="8"/>
      <c r="E97" s="8"/>
      <c r="F97" s="118">
        <v>150</v>
      </c>
      <c r="G97" s="119"/>
    </row>
    <row r="98" spans="1:7" ht="12.75">
      <c r="A98" s="8"/>
      <c r="B98" s="25" t="s">
        <v>9</v>
      </c>
      <c r="C98" s="8"/>
      <c r="D98" s="8"/>
      <c r="E98" s="8"/>
      <c r="F98" s="118">
        <v>125</v>
      </c>
      <c r="G98" s="119"/>
    </row>
    <row r="99" spans="1:7" ht="12.75">
      <c r="A99" s="8"/>
      <c r="B99" s="25" t="s">
        <v>208</v>
      </c>
      <c r="C99" s="8"/>
      <c r="D99" s="8"/>
      <c r="E99" s="8"/>
      <c r="F99" s="118">
        <v>1500</v>
      </c>
      <c r="G99" s="119"/>
    </row>
    <row r="100" spans="1:7" ht="12.75">
      <c r="A100" s="8"/>
      <c r="B100" s="25" t="s">
        <v>209</v>
      </c>
      <c r="C100" s="8"/>
      <c r="D100" s="8"/>
      <c r="E100" s="8"/>
      <c r="F100" s="118">
        <v>3500</v>
      </c>
      <c r="G100" s="119"/>
    </row>
    <row r="101" spans="1:7" ht="12.75">
      <c r="A101" s="8"/>
      <c r="B101" s="25" t="s">
        <v>217</v>
      </c>
      <c r="C101" s="8"/>
      <c r="D101" s="8"/>
      <c r="E101" s="8"/>
      <c r="F101" s="118">
        <v>700</v>
      </c>
      <c r="G101" s="119"/>
    </row>
    <row r="102" spans="1:7" ht="12.75">
      <c r="A102" s="8"/>
      <c r="B102" s="25" t="s">
        <v>218</v>
      </c>
      <c r="C102" s="8"/>
      <c r="D102" s="8"/>
      <c r="E102" s="8"/>
      <c r="F102" s="118"/>
      <c r="G102" s="119">
        <v>710</v>
      </c>
    </row>
    <row r="103" spans="1:7" ht="12.75">
      <c r="A103" s="8"/>
      <c r="B103" s="25" t="s">
        <v>219</v>
      </c>
      <c r="C103" s="8"/>
      <c r="D103" s="8"/>
      <c r="E103" s="8"/>
      <c r="F103" s="118"/>
      <c r="G103" s="119"/>
    </row>
    <row r="104" spans="1:7" ht="12.75">
      <c r="A104" s="8"/>
      <c r="B104" s="25" t="s">
        <v>205</v>
      </c>
      <c r="C104" s="8"/>
      <c r="D104" s="8"/>
      <c r="E104" s="8"/>
      <c r="F104" s="127"/>
      <c r="G104" s="128">
        <v>1900</v>
      </c>
    </row>
    <row r="105" spans="1:7" ht="12.75">
      <c r="A105" s="8"/>
      <c r="B105" s="25" t="s">
        <v>185</v>
      </c>
      <c r="C105" s="8"/>
      <c r="D105" s="8"/>
      <c r="E105" s="8"/>
      <c r="F105" s="122">
        <f>SUM(F96:F104)</f>
        <v>6675</v>
      </c>
      <c r="G105" s="129">
        <f>SUM(G102:G104)</f>
        <v>2610</v>
      </c>
    </row>
    <row r="106" spans="1:8" ht="12.75">
      <c r="A106" s="8"/>
      <c r="B106" s="12" t="s">
        <v>527</v>
      </c>
      <c r="C106" s="13"/>
      <c r="D106" s="13"/>
      <c r="E106" s="13"/>
      <c r="F106" s="122"/>
      <c r="G106" s="129">
        <f>+F105-G105</f>
        <v>4065</v>
      </c>
      <c r="H106" t="s">
        <v>531</v>
      </c>
    </row>
    <row r="107" spans="1:7" ht="12.75">
      <c r="A107" s="8"/>
      <c r="B107" s="8"/>
      <c r="C107" s="8"/>
      <c r="D107" s="8"/>
      <c r="E107" s="8"/>
      <c r="F107" s="117"/>
      <c r="G107" s="124"/>
    </row>
    <row r="108" spans="1:7" ht="12.75">
      <c r="A108" t="s">
        <v>14</v>
      </c>
      <c r="B108" t="s">
        <v>51</v>
      </c>
      <c r="F108" s="124"/>
      <c r="G108" s="124"/>
    </row>
    <row r="109" spans="6:7" ht="12.75">
      <c r="F109" s="124"/>
      <c r="G109" s="124"/>
    </row>
    <row r="110" spans="2:9" ht="12.75">
      <c r="B110" t="s">
        <v>236</v>
      </c>
      <c r="F110" s="124">
        <v>40</v>
      </c>
      <c r="G110" s="124"/>
      <c r="I110" s="2" t="s">
        <v>210</v>
      </c>
    </row>
    <row r="111" spans="3:7" ht="12.75">
      <c r="C111" t="s">
        <v>237</v>
      </c>
      <c r="F111" s="124"/>
      <c r="G111" s="124">
        <f>+F110</f>
        <v>40</v>
      </c>
    </row>
    <row r="112" spans="6:7" ht="12.75">
      <c r="F112" s="124"/>
      <c r="G112" s="124"/>
    </row>
    <row r="113" spans="2:7" ht="12.75">
      <c r="B113" s="23"/>
      <c r="C113" s="24"/>
      <c r="D113" s="24"/>
      <c r="E113" s="24"/>
      <c r="F113" s="125" t="s">
        <v>161</v>
      </c>
      <c r="G113" s="126" t="s">
        <v>163</v>
      </c>
    </row>
    <row r="114" spans="2:7" ht="12.75">
      <c r="B114" s="25" t="s">
        <v>184</v>
      </c>
      <c r="C114" s="8"/>
      <c r="D114" s="8"/>
      <c r="E114" s="8"/>
      <c r="F114" s="118">
        <v>660</v>
      </c>
      <c r="G114" s="119"/>
    </row>
    <row r="115" spans="2:7" ht="12.75">
      <c r="B115" s="25" t="s">
        <v>224</v>
      </c>
      <c r="C115" s="8"/>
      <c r="D115" s="8"/>
      <c r="E115" s="8"/>
      <c r="F115" s="118">
        <v>150</v>
      </c>
      <c r="G115" s="119"/>
    </row>
    <row r="116" spans="2:7" ht="12.75">
      <c r="B116" s="25" t="s">
        <v>9</v>
      </c>
      <c r="C116" s="8"/>
      <c r="D116" s="8"/>
      <c r="E116" s="8"/>
      <c r="F116" s="118">
        <v>125</v>
      </c>
      <c r="G116" s="119"/>
    </row>
    <row r="117" spans="2:7" ht="12.75">
      <c r="B117" s="25" t="s">
        <v>208</v>
      </c>
      <c r="C117" s="8"/>
      <c r="D117" s="8"/>
      <c r="E117" s="8"/>
      <c r="F117" s="118">
        <v>1500</v>
      </c>
      <c r="G117" s="119"/>
    </row>
    <row r="118" spans="2:7" ht="12.75">
      <c r="B118" s="25" t="s">
        <v>209</v>
      </c>
      <c r="C118" s="8"/>
      <c r="D118" s="8"/>
      <c r="E118" s="8"/>
      <c r="F118" s="118">
        <v>3500</v>
      </c>
      <c r="G118" s="119"/>
    </row>
    <row r="119" spans="2:7" ht="12.75">
      <c r="B119" s="25" t="s">
        <v>217</v>
      </c>
      <c r="C119" s="8"/>
      <c r="D119" s="8"/>
      <c r="E119" s="8"/>
      <c r="F119" s="118">
        <v>700</v>
      </c>
      <c r="G119" s="119"/>
    </row>
    <row r="120" spans="2:7" ht="12.75">
      <c r="B120" s="25" t="s">
        <v>218</v>
      </c>
      <c r="C120" s="8"/>
      <c r="D120" s="8"/>
      <c r="E120" s="8"/>
      <c r="F120" s="118"/>
      <c r="G120" s="119">
        <v>710</v>
      </c>
    </row>
    <row r="121" spans="2:7" ht="12.75">
      <c r="B121" s="25" t="s">
        <v>219</v>
      </c>
      <c r="C121" s="8"/>
      <c r="D121" s="8"/>
      <c r="E121" s="8"/>
      <c r="F121" s="118"/>
      <c r="G121" s="119"/>
    </row>
    <row r="122" spans="2:7" ht="12.75">
      <c r="B122" s="25" t="s">
        <v>205</v>
      </c>
      <c r="C122" s="8"/>
      <c r="D122" s="8"/>
      <c r="E122" s="8"/>
      <c r="F122" s="127"/>
      <c r="G122" s="128">
        <v>1900</v>
      </c>
    </row>
    <row r="123" spans="2:7" ht="12.75">
      <c r="B123" s="25" t="s">
        <v>185</v>
      </c>
      <c r="C123" s="8"/>
      <c r="D123" s="8"/>
      <c r="E123" s="8"/>
      <c r="F123" s="122">
        <f>SUM(F114:F122)</f>
        <v>6635</v>
      </c>
      <c r="G123" s="129">
        <f>SUM(G120:G122)</f>
        <v>2610</v>
      </c>
    </row>
    <row r="124" spans="2:8" ht="12.75">
      <c r="B124" s="12" t="s">
        <v>527</v>
      </c>
      <c r="C124" s="13"/>
      <c r="D124" s="13"/>
      <c r="E124" s="13"/>
      <c r="F124" s="122"/>
      <c r="G124" s="129">
        <f>+F123-G123</f>
        <v>4025</v>
      </c>
      <c r="H124" t="s">
        <v>532</v>
      </c>
    </row>
    <row r="125" spans="6:7" ht="12.75">
      <c r="F125" s="124"/>
      <c r="G125" s="124"/>
    </row>
    <row r="126" spans="1:7" ht="12.75">
      <c r="A126" t="s">
        <v>46</v>
      </c>
      <c r="B126" t="s">
        <v>249</v>
      </c>
      <c r="F126" s="124"/>
      <c r="G126" s="124"/>
    </row>
    <row r="127" spans="6:7" ht="12.75">
      <c r="F127" s="124"/>
      <c r="G127" s="124"/>
    </row>
    <row r="128" spans="2:9" ht="12.75">
      <c r="B128" t="s">
        <v>184</v>
      </c>
      <c r="C128" t="s">
        <v>238</v>
      </c>
      <c r="F128" s="124">
        <v>50</v>
      </c>
      <c r="G128" s="124"/>
      <c r="I128" s="2" t="s">
        <v>210</v>
      </c>
    </row>
    <row r="129" spans="3:7" ht="12.75">
      <c r="C129" t="s">
        <v>250</v>
      </c>
      <c r="E129" t="s">
        <v>251</v>
      </c>
      <c r="F129" s="124"/>
      <c r="G129" s="124">
        <v>50</v>
      </c>
    </row>
    <row r="130" spans="6:7" ht="12.75">
      <c r="F130" s="124"/>
      <c r="G130" s="124"/>
    </row>
    <row r="131" spans="2:7" ht="12.75">
      <c r="B131" s="23"/>
      <c r="C131" s="24"/>
      <c r="D131" s="24"/>
      <c r="E131" s="24"/>
      <c r="F131" s="125" t="s">
        <v>161</v>
      </c>
      <c r="G131" s="126" t="s">
        <v>163</v>
      </c>
    </row>
    <row r="132" spans="2:7" ht="12.75">
      <c r="B132" s="25" t="s">
        <v>184</v>
      </c>
      <c r="C132" s="8"/>
      <c r="D132" s="8"/>
      <c r="E132" s="8"/>
      <c r="F132" s="118">
        <v>710</v>
      </c>
      <c r="G132" s="119"/>
    </row>
    <row r="133" spans="2:7" ht="12.75">
      <c r="B133" s="25" t="s">
        <v>224</v>
      </c>
      <c r="C133" s="8"/>
      <c r="D133" s="8"/>
      <c r="E133" s="8"/>
      <c r="F133" s="118">
        <v>150</v>
      </c>
      <c r="G133" s="119"/>
    </row>
    <row r="134" spans="2:7" ht="12.75">
      <c r="B134" s="25" t="s">
        <v>9</v>
      </c>
      <c r="C134" s="8"/>
      <c r="D134" s="8"/>
      <c r="E134" s="8"/>
      <c r="F134" s="118">
        <v>125</v>
      </c>
      <c r="G134" s="119"/>
    </row>
    <row r="135" spans="2:7" ht="12.75">
      <c r="B135" s="25" t="s">
        <v>208</v>
      </c>
      <c r="C135" s="8"/>
      <c r="D135" s="8"/>
      <c r="E135" s="8"/>
      <c r="F135" s="118">
        <v>1500</v>
      </c>
      <c r="G135" s="119"/>
    </row>
    <row r="136" spans="2:7" ht="12.75">
      <c r="B136" s="25" t="s">
        <v>209</v>
      </c>
      <c r="C136" s="8"/>
      <c r="D136" s="8"/>
      <c r="E136" s="8"/>
      <c r="F136" s="118">
        <v>3500</v>
      </c>
      <c r="G136" s="119"/>
    </row>
    <row r="137" spans="2:7" ht="12.75">
      <c r="B137" s="25" t="s">
        <v>217</v>
      </c>
      <c r="C137" s="8"/>
      <c r="D137" s="8"/>
      <c r="E137" s="8"/>
      <c r="F137" s="118">
        <v>700</v>
      </c>
      <c r="G137" s="119"/>
    </row>
    <row r="138" spans="2:7" ht="12.75">
      <c r="B138" s="25" t="s">
        <v>218</v>
      </c>
      <c r="C138" s="8"/>
      <c r="D138" s="8"/>
      <c r="E138" s="8"/>
      <c r="F138" s="118"/>
      <c r="G138" s="119">
        <v>710</v>
      </c>
    </row>
    <row r="139" spans="2:7" ht="12.75">
      <c r="B139" s="25" t="s">
        <v>219</v>
      </c>
      <c r="C139" s="8"/>
      <c r="D139" s="8"/>
      <c r="E139" s="8"/>
      <c r="F139" s="118"/>
      <c r="G139" s="119"/>
    </row>
    <row r="140" spans="2:7" ht="12.75">
      <c r="B140" s="25" t="s">
        <v>205</v>
      </c>
      <c r="C140" s="8"/>
      <c r="D140" s="8"/>
      <c r="E140" s="8"/>
      <c r="F140" s="127"/>
      <c r="G140" s="128">
        <v>1900</v>
      </c>
    </row>
    <row r="141" spans="2:7" ht="12.75">
      <c r="B141" s="25" t="s">
        <v>185</v>
      </c>
      <c r="C141" s="8"/>
      <c r="D141" s="8"/>
      <c r="E141" s="8"/>
      <c r="F141" s="122">
        <f>SUM(F132:F140)</f>
        <v>6685</v>
      </c>
      <c r="G141" s="129">
        <f>SUM(G138:G140)</f>
        <v>2610</v>
      </c>
    </row>
    <row r="142" spans="2:8" ht="12.75">
      <c r="B142" s="12" t="s">
        <v>527</v>
      </c>
      <c r="C142" s="13"/>
      <c r="D142" s="13"/>
      <c r="E142" s="13"/>
      <c r="F142" s="122"/>
      <c r="G142" s="129">
        <f>+F141-G141</f>
        <v>4075</v>
      </c>
      <c r="H142" t="s">
        <v>533</v>
      </c>
    </row>
    <row r="143" spans="6:7" ht="12.75">
      <c r="F143" s="124"/>
      <c r="G143" s="124"/>
    </row>
    <row r="144" spans="1:7" ht="12.75">
      <c r="A144" t="s">
        <v>47</v>
      </c>
      <c r="B144" t="s">
        <v>53</v>
      </c>
      <c r="F144" s="124"/>
      <c r="G144" s="124"/>
    </row>
    <row r="145" spans="6:7" ht="12.75">
      <c r="F145" s="124"/>
      <c r="G145" s="124"/>
    </row>
    <row r="146" spans="2:9" ht="12.75">
      <c r="B146" t="s">
        <v>184</v>
      </c>
      <c r="C146" t="s">
        <v>238</v>
      </c>
      <c r="F146" s="124">
        <v>100</v>
      </c>
      <c r="G146" s="124"/>
      <c r="I146" s="2" t="s">
        <v>253</v>
      </c>
    </row>
    <row r="147" spans="3:7" ht="12.75">
      <c r="C147" t="s">
        <v>252</v>
      </c>
      <c r="E147" t="s">
        <v>243</v>
      </c>
      <c r="F147" s="124"/>
      <c r="G147" s="124">
        <f>+F146</f>
        <v>100</v>
      </c>
    </row>
    <row r="148" spans="6:7" ht="12.75">
      <c r="F148" s="124"/>
      <c r="G148" s="124"/>
    </row>
    <row r="149" spans="1:7" ht="12.75">
      <c r="A149" t="s">
        <v>48</v>
      </c>
      <c r="B149" t="s">
        <v>54</v>
      </c>
      <c r="F149" s="124"/>
      <c r="G149" s="124"/>
    </row>
    <row r="150" spans="6:7" ht="12.75">
      <c r="F150" s="124"/>
      <c r="G150" s="124"/>
    </row>
    <row r="151" spans="2:7" ht="12.75">
      <c r="B151" t="s">
        <v>515</v>
      </c>
      <c r="F151" s="124">
        <v>150</v>
      </c>
      <c r="G151" s="124"/>
    </row>
    <row r="152" spans="3:7" ht="12.75">
      <c r="C152" t="s">
        <v>211</v>
      </c>
      <c r="F152" s="124"/>
      <c r="G152" s="124">
        <v>150</v>
      </c>
    </row>
    <row r="153" spans="6:7" ht="12.75">
      <c r="F153" s="124"/>
      <c r="G153" s="124"/>
    </row>
    <row r="154" spans="2:7" ht="12.75">
      <c r="B154" s="23"/>
      <c r="C154" s="24"/>
      <c r="D154" s="24"/>
      <c r="E154" s="24"/>
      <c r="F154" s="125" t="s">
        <v>161</v>
      </c>
      <c r="G154" s="126" t="s">
        <v>163</v>
      </c>
    </row>
    <row r="155" spans="2:7" ht="12.75">
      <c r="B155" s="25" t="s">
        <v>184</v>
      </c>
      <c r="C155" s="8"/>
      <c r="D155" s="8"/>
      <c r="E155" s="8"/>
      <c r="F155" s="118">
        <v>660</v>
      </c>
      <c r="G155" s="119"/>
    </row>
    <row r="156" spans="2:7" ht="12.75">
      <c r="B156" s="25" t="s">
        <v>224</v>
      </c>
      <c r="C156" s="8"/>
      <c r="D156" s="8"/>
      <c r="E156" s="8"/>
      <c r="F156" s="118">
        <v>50</v>
      </c>
      <c r="G156" s="119"/>
    </row>
    <row r="157" spans="2:7" ht="12.75">
      <c r="B157" s="25" t="s">
        <v>254</v>
      </c>
      <c r="C157" s="8"/>
      <c r="D157" s="8"/>
      <c r="E157" s="8"/>
      <c r="F157" s="118">
        <v>150</v>
      </c>
      <c r="G157" s="119"/>
    </row>
    <row r="158" spans="2:7" ht="12.75">
      <c r="B158" s="25" t="s">
        <v>9</v>
      </c>
      <c r="C158" s="8"/>
      <c r="D158" s="8"/>
      <c r="E158" s="8"/>
      <c r="F158" s="118">
        <v>125</v>
      </c>
      <c r="G158" s="119"/>
    </row>
    <row r="159" spans="2:7" ht="12.75">
      <c r="B159" s="25" t="s">
        <v>208</v>
      </c>
      <c r="C159" s="8"/>
      <c r="D159" s="8"/>
      <c r="E159" s="8"/>
      <c r="F159" s="118">
        <v>1500</v>
      </c>
      <c r="G159" s="119"/>
    </row>
    <row r="160" spans="2:7" ht="12.75">
      <c r="B160" s="25" t="s">
        <v>209</v>
      </c>
      <c r="C160" s="8"/>
      <c r="D160" s="8"/>
      <c r="E160" s="8"/>
      <c r="F160" s="118">
        <v>3500</v>
      </c>
      <c r="G160" s="119"/>
    </row>
    <row r="161" spans="2:7" ht="12.75">
      <c r="B161" s="25" t="s">
        <v>217</v>
      </c>
      <c r="C161" s="8"/>
      <c r="D161" s="8"/>
      <c r="E161" s="8"/>
      <c r="F161" s="118">
        <v>700</v>
      </c>
      <c r="G161" s="119"/>
    </row>
    <row r="162" spans="2:7" ht="12.75">
      <c r="B162" s="25" t="s">
        <v>218</v>
      </c>
      <c r="C162" s="8"/>
      <c r="D162" s="8"/>
      <c r="E162" s="8"/>
      <c r="F162" s="118"/>
      <c r="G162" s="119">
        <v>710</v>
      </c>
    </row>
    <row r="163" spans="2:7" ht="12.75">
      <c r="B163" s="25" t="s">
        <v>219</v>
      </c>
      <c r="C163" s="8"/>
      <c r="D163" s="8"/>
      <c r="E163" s="8"/>
      <c r="F163" s="118"/>
      <c r="G163" s="119"/>
    </row>
    <row r="164" spans="2:7" ht="12.75">
      <c r="B164" s="25" t="s">
        <v>205</v>
      </c>
      <c r="C164" s="8"/>
      <c r="D164" s="8"/>
      <c r="E164" s="8"/>
      <c r="F164" s="127"/>
      <c r="G164" s="128">
        <v>1900</v>
      </c>
    </row>
    <row r="165" spans="2:7" ht="12.75">
      <c r="B165" s="25" t="s">
        <v>185</v>
      </c>
      <c r="C165" s="8"/>
      <c r="D165" s="8"/>
      <c r="E165" s="8"/>
      <c r="F165" s="122">
        <f>SUM(F155:F164)</f>
        <v>6685</v>
      </c>
      <c r="G165" s="129">
        <f>SUM(G162:G164)</f>
        <v>2610</v>
      </c>
    </row>
    <row r="166" spans="2:8" ht="12.75">
      <c r="B166" s="12" t="s">
        <v>527</v>
      </c>
      <c r="C166" s="13"/>
      <c r="D166" s="13"/>
      <c r="E166" s="13"/>
      <c r="F166" s="122"/>
      <c r="G166" s="129">
        <f>+F165-G165</f>
        <v>4075</v>
      </c>
      <c r="H166" t="s">
        <v>533</v>
      </c>
    </row>
    <row r="167" spans="6:7" ht="12.75">
      <c r="F167" s="124"/>
      <c r="G167" s="124"/>
    </row>
    <row r="168" spans="6:7" ht="12.75">
      <c r="F168" s="124"/>
      <c r="G168" s="124"/>
    </row>
    <row r="169" spans="1:7" ht="12.75">
      <c r="A169" t="s">
        <v>519</v>
      </c>
      <c r="B169" t="s">
        <v>520</v>
      </c>
      <c r="F169" s="124"/>
      <c r="G169" s="124"/>
    </row>
    <row r="170" spans="6:7" ht="12.75">
      <c r="F170" s="124"/>
      <c r="G170" s="124"/>
    </row>
    <row r="171" spans="2:7" ht="12.75">
      <c r="B171" t="s">
        <v>522</v>
      </c>
      <c r="D171" t="s">
        <v>523</v>
      </c>
      <c r="F171" s="124">
        <v>70</v>
      </c>
      <c r="G171" s="124"/>
    </row>
    <row r="172" spans="3:7" ht="12.75">
      <c r="C172" t="s">
        <v>524</v>
      </c>
      <c r="E172" t="s">
        <v>243</v>
      </c>
      <c r="F172" s="124"/>
      <c r="G172" s="124">
        <f>+F171</f>
        <v>70</v>
      </c>
    </row>
    <row r="173" spans="6:7" ht="12.75">
      <c r="F173" s="124"/>
      <c r="G173" s="124"/>
    </row>
    <row r="174" spans="2:7" ht="12.75">
      <c r="B174" t="s">
        <v>525</v>
      </c>
      <c r="F174" s="124"/>
      <c r="G174" s="124"/>
    </row>
    <row r="175" spans="6:7" ht="12.75">
      <c r="F175" s="124"/>
      <c r="G175" s="124"/>
    </row>
    <row r="176" spans="2:7" ht="12.75">
      <c r="B176" s="23"/>
      <c r="C176" s="24"/>
      <c r="D176" s="24"/>
      <c r="E176" s="24"/>
      <c r="F176" s="125" t="s">
        <v>161</v>
      </c>
      <c r="G176" s="126" t="s">
        <v>163</v>
      </c>
    </row>
    <row r="177" spans="2:7" ht="12.75">
      <c r="B177" s="25" t="s">
        <v>184</v>
      </c>
      <c r="C177" s="8"/>
      <c r="D177" s="8"/>
      <c r="E177" s="8"/>
      <c r="F177" s="118">
        <v>660</v>
      </c>
      <c r="G177" s="119"/>
    </row>
    <row r="178" spans="2:7" ht="12.75">
      <c r="B178" s="25" t="s">
        <v>224</v>
      </c>
      <c r="C178" s="8"/>
      <c r="D178" s="8"/>
      <c r="E178" s="8"/>
      <c r="F178" s="118">
        <v>50</v>
      </c>
      <c r="G178" s="119"/>
    </row>
    <row r="179" spans="2:7" ht="12.75">
      <c r="B179" s="25" t="s">
        <v>254</v>
      </c>
      <c r="C179" s="8"/>
      <c r="D179" s="8"/>
      <c r="E179" s="8"/>
      <c r="F179" s="118">
        <v>150</v>
      </c>
      <c r="G179" s="119"/>
    </row>
    <row r="180" spans="2:7" ht="12.75">
      <c r="B180" s="25" t="s">
        <v>9</v>
      </c>
      <c r="C180" s="8"/>
      <c r="D180" s="8"/>
      <c r="E180" s="8"/>
      <c r="F180" s="118">
        <v>125</v>
      </c>
      <c r="G180" s="119"/>
    </row>
    <row r="181" spans="2:7" ht="12.75">
      <c r="B181" s="25" t="s">
        <v>208</v>
      </c>
      <c r="C181" s="8"/>
      <c r="D181" s="8"/>
      <c r="E181" s="8"/>
      <c r="F181" s="118">
        <v>1500</v>
      </c>
      <c r="G181" s="119"/>
    </row>
    <row r="182" spans="2:7" ht="12.75">
      <c r="B182" s="25" t="s">
        <v>209</v>
      </c>
      <c r="C182" s="8"/>
      <c r="D182" s="8"/>
      <c r="E182" s="8"/>
      <c r="F182" s="118">
        <v>3500</v>
      </c>
      <c r="G182" s="119"/>
    </row>
    <row r="183" spans="2:7" ht="12.75">
      <c r="B183" s="25" t="s">
        <v>526</v>
      </c>
      <c r="C183" s="8"/>
      <c r="D183" s="8"/>
      <c r="E183" s="8"/>
      <c r="F183" s="118">
        <v>-70</v>
      </c>
      <c r="G183" s="119"/>
    </row>
    <row r="184" spans="2:7" ht="12.75">
      <c r="B184" s="25" t="s">
        <v>217</v>
      </c>
      <c r="C184" s="8"/>
      <c r="D184" s="8"/>
      <c r="E184" s="8"/>
      <c r="F184" s="118">
        <v>700</v>
      </c>
      <c r="G184" s="119"/>
    </row>
    <row r="185" spans="2:7" ht="12.75">
      <c r="B185" s="25" t="s">
        <v>218</v>
      </c>
      <c r="C185" s="8"/>
      <c r="D185" s="8"/>
      <c r="E185" s="8"/>
      <c r="F185" s="118"/>
      <c r="G185" s="119">
        <v>710</v>
      </c>
    </row>
    <row r="186" spans="2:7" ht="12.75">
      <c r="B186" s="25" t="s">
        <v>219</v>
      </c>
      <c r="C186" s="8"/>
      <c r="D186" s="8"/>
      <c r="E186" s="8"/>
      <c r="F186" s="118"/>
      <c r="G186" s="119"/>
    </row>
    <row r="187" spans="2:7" ht="12.75">
      <c r="B187" s="25" t="s">
        <v>205</v>
      </c>
      <c r="C187" s="8"/>
      <c r="D187" s="8"/>
      <c r="E187" s="8"/>
      <c r="F187" s="127"/>
      <c r="G187" s="128">
        <v>1900</v>
      </c>
    </row>
    <row r="188" spans="2:7" ht="12.75">
      <c r="B188" s="25" t="s">
        <v>185</v>
      </c>
      <c r="C188" s="8"/>
      <c r="D188" s="8"/>
      <c r="E188" s="8"/>
      <c r="F188" s="122">
        <f>SUM(F177:F187)</f>
        <v>6615</v>
      </c>
      <c r="G188" s="129">
        <f>SUM(G185:G187)</f>
        <v>2610</v>
      </c>
    </row>
    <row r="189" spans="2:8" ht="12.75">
      <c r="B189" s="12" t="s">
        <v>527</v>
      </c>
      <c r="C189" s="13"/>
      <c r="D189" s="13"/>
      <c r="E189" s="13"/>
      <c r="F189" s="122"/>
      <c r="G189" s="129">
        <f>+F188-G188</f>
        <v>4005</v>
      </c>
      <c r="H189" t="s">
        <v>534</v>
      </c>
    </row>
  </sheetData>
  <sheetProtection/>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B1:K86"/>
  <sheetViews>
    <sheetView zoomScalePageLayoutView="0" workbookViewId="0" topLeftCell="A58">
      <selection activeCell="N76" sqref="N76"/>
    </sheetView>
  </sheetViews>
  <sheetFormatPr defaultColWidth="11.421875" defaultRowHeight="12.75"/>
  <cols>
    <col min="1" max="1" width="2.8515625" style="0" customWidth="1"/>
    <col min="2" max="2" width="19.28125" style="0" customWidth="1"/>
    <col min="3" max="3" width="3.28125" style="0" customWidth="1"/>
    <col min="4" max="4" width="6.00390625" style="0" customWidth="1"/>
    <col min="5" max="5" width="12.57421875" style="0" customWidth="1"/>
  </cols>
  <sheetData>
    <row r="1" spans="2:5" ht="12.75">
      <c r="B1" s="2" t="s">
        <v>255</v>
      </c>
      <c r="C1" s="2"/>
      <c r="E1" s="2" t="s">
        <v>536</v>
      </c>
    </row>
    <row r="4" ht="12.75">
      <c r="B4" t="s">
        <v>535</v>
      </c>
    </row>
    <row r="5" ht="12.75">
      <c r="B5" t="s">
        <v>256</v>
      </c>
    </row>
    <row r="6" ht="12.75">
      <c r="B6" t="s">
        <v>257</v>
      </c>
    </row>
    <row r="8" ht="12.75">
      <c r="B8" t="s">
        <v>258</v>
      </c>
    </row>
    <row r="10" spans="2:5" ht="12.75">
      <c r="B10" t="s">
        <v>259</v>
      </c>
      <c r="C10" t="s">
        <v>267</v>
      </c>
      <c r="D10" t="s">
        <v>537</v>
      </c>
      <c r="E10" t="s">
        <v>260</v>
      </c>
    </row>
    <row r="11" spans="3:5" ht="12.75">
      <c r="C11" t="s">
        <v>267</v>
      </c>
      <c r="D11" t="s">
        <v>538</v>
      </c>
      <c r="E11" t="s">
        <v>261</v>
      </c>
    </row>
    <row r="12" spans="3:5" ht="12.75">
      <c r="C12" t="s">
        <v>267</v>
      </c>
      <c r="D12" t="s">
        <v>539</v>
      </c>
      <c r="E12" t="s">
        <v>262</v>
      </c>
    </row>
    <row r="13" spans="3:5" ht="12.75">
      <c r="C13" t="s">
        <v>267</v>
      </c>
      <c r="D13" t="s">
        <v>540</v>
      </c>
      <c r="E13" t="s">
        <v>263</v>
      </c>
    </row>
    <row r="14" spans="3:5" ht="12.75">
      <c r="C14" t="s">
        <v>267</v>
      </c>
      <c r="D14" t="s">
        <v>541</v>
      </c>
      <c r="E14" t="s">
        <v>264</v>
      </c>
    </row>
    <row r="15" spans="3:5" ht="12.75">
      <c r="C15" t="s">
        <v>267</v>
      </c>
      <c r="D15" t="s">
        <v>542</v>
      </c>
      <c r="E15" t="s">
        <v>265</v>
      </c>
    </row>
    <row r="17" spans="3:5" ht="12.75">
      <c r="C17" t="s">
        <v>267</v>
      </c>
      <c r="D17" t="s">
        <v>553</v>
      </c>
      <c r="E17" t="s">
        <v>266</v>
      </c>
    </row>
    <row r="19" spans="2:5" ht="12.75">
      <c r="B19" t="s">
        <v>268</v>
      </c>
      <c r="C19" t="s">
        <v>269</v>
      </c>
      <c r="D19" t="s">
        <v>543</v>
      </c>
      <c r="E19" t="s">
        <v>270</v>
      </c>
    </row>
    <row r="20" spans="3:5" ht="12.75">
      <c r="C20" t="s">
        <v>269</v>
      </c>
      <c r="D20" t="s">
        <v>544</v>
      </c>
      <c r="E20" t="s">
        <v>271</v>
      </c>
    </row>
    <row r="21" spans="3:5" ht="12.75">
      <c r="C21" t="s">
        <v>269</v>
      </c>
      <c r="D21" t="s">
        <v>545</v>
      </c>
      <c r="E21" t="s">
        <v>272</v>
      </c>
    </row>
    <row r="22" spans="3:5" ht="12.75">
      <c r="C22" t="s">
        <v>269</v>
      </c>
      <c r="D22" t="s">
        <v>546</v>
      </c>
      <c r="E22" t="s">
        <v>273</v>
      </c>
    </row>
    <row r="24" spans="3:5" ht="12.75">
      <c r="C24" t="s">
        <v>269</v>
      </c>
      <c r="D24" t="s">
        <v>552</v>
      </c>
      <c r="E24" t="s">
        <v>274</v>
      </c>
    </row>
    <row r="27" spans="2:5" ht="12.75">
      <c r="B27" t="s">
        <v>279</v>
      </c>
      <c r="C27" t="s">
        <v>162</v>
      </c>
      <c r="D27" t="s">
        <v>547</v>
      </c>
      <c r="E27" t="s">
        <v>275</v>
      </c>
    </row>
    <row r="28" spans="3:5" ht="12.75">
      <c r="C28" t="s">
        <v>162</v>
      </c>
      <c r="D28" t="s">
        <v>548</v>
      </c>
      <c r="E28" t="s">
        <v>276</v>
      </c>
    </row>
    <row r="29" spans="3:5" ht="12.75">
      <c r="C29" t="s">
        <v>162</v>
      </c>
      <c r="D29" t="s">
        <v>549</v>
      </c>
      <c r="E29" t="s">
        <v>277</v>
      </c>
    </row>
    <row r="31" spans="2:5" ht="12.75">
      <c r="B31" t="s">
        <v>278</v>
      </c>
      <c r="C31" t="s">
        <v>280</v>
      </c>
      <c r="D31" t="s">
        <v>550</v>
      </c>
      <c r="E31" t="s">
        <v>281</v>
      </c>
    </row>
    <row r="32" spans="3:5" ht="12.75">
      <c r="C32" t="s">
        <v>269</v>
      </c>
      <c r="D32" t="s">
        <v>551</v>
      </c>
      <c r="E32" t="s">
        <v>282</v>
      </c>
    </row>
    <row r="34" spans="2:5" ht="12.75">
      <c r="B34" t="s">
        <v>283</v>
      </c>
      <c r="C34" t="s">
        <v>284</v>
      </c>
      <c r="D34" t="s">
        <v>554</v>
      </c>
      <c r="E34" t="s">
        <v>287</v>
      </c>
    </row>
    <row r="35" spans="2:5" ht="12.75">
      <c r="B35" t="s">
        <v>285</v>
      </c>
      <c r="C35" t="s">
        <v>286</v>
      </c>
      <c r="D35" t="s">
        <v>555</v>
      </c>
      <c r="E35" t="s">
        <v>288</v>
      </c>
    </row>
    <row r="37" ht="13.5" thickBot="1">
      <c r="B37" t="s">
        <v>370</v>
      </c>
    </row>
    <row r="38" spans="2:11" ht="12.75">
      <c r="B38" s="23"/>
      <c r="C38" s="24"/>
      <c r="D38" s="24"/>
      <c r="E38" s="24"/>
      <c r="F38" s="67"/>
      <c r="G38" s="24"/>
      <c r="H38" s="24"/>
      <c r="I38" s="24"/>
      <c r="J38" s="24"/>
      <c r="K38" s="67"/>
    </row>
    <row r="39" spans="2:11" ht="12.75">
      <c r="B39" s="25" t="s">
        <v>289</v>
      </c>
      <c r="C39" s="8"/>
      <c r="D39" s="8"/>
      <c r="E39" s="8"/>
      <c r="F39" s="68"/>
      <c r="G39" s="8" t="s">
        <v>300</v>
      </c>
      <c r="H39" s="8"/>
      <c r="I39" s="8"/>
      <c r="J39" s="8"/>
      <c r="K39" s="68"/>
    </row>
    <row r="40" spans="2:11" ht="12.75">
      <c r="B40" s="25" t="s">
        <v>290</v>
      </c>
      <c r="C40" s="8"/>
      <c r="D40" s="8"/>
      <c r="E40" s="8"/>
      <c r="F40" s="68"/>
      <c r="G40" s="8" t="s">
        <v>299</v>
      </c>
      <c r="H40" s="8"/>
      <c r="I40" s="8"/>
      <c r="J40" s="8"/>
      <c r="K40" s="68"/>
    </row>
    <row r="41" spans="2:11" ht="12.75">
      <c r="B41" s="25" t="s">
        <v>291</v>
      </c>
      <c r="C41" s="8"/>
      <c r="D41" s="8"/>
      <c r="E41" s="8"/>
      <c r="F41" s="68"/>
      <c r="G41" s="8" t="s">
        <v>301</v>
      </c>
      <c r="H41" s="8"/>
      <c r="I41" s="8"/>
      <c r="J41" s="8"/>
      <c r="K41" s="68"/>
    </row>
    <row r="42" spans="2:11" ht="12.75">
      <c r="B42" s="25" t="s">
        <v>292</v>
      </c>
      <c r="C42" s="8"/>
      <c r="D42" s="8"/>
      <c r="E42" s="8"/>
      <c r="F42" s="68"/>
      <c r="G42" s="8" t="s">
        <v>302</v>
      </c>
      <c r="H42" s="8"/>
      <c r="I42" s="8"/>
      <c r="J42" s="8"/>
      <c r="K42" s="68"/>
    </row>
    <row r="43" spans="2:11" ht="12.75">
      <c r="B43" s="25" t="s">
        <v>293</v>
      </c>
      <c r="C43" s="8"/>
      <c r="D43" s="8"/>
      <c r="E43" s="8"/>
      <c r="F43" s="68"/>
      <c r="G43" s="8" t="s">
        <v>303</v>
      </c>
      <c r="H43" s="8"/>
      <c r="I43" s="8"/>
      <c r="J43" s="8"/>
      <c r="K43" s="68"/>
    </row>
    <row r="44" spans="2:11" ht="12.75">
      <c r="B44" s="25" t="s">
        <v>294</v>
      </c>
      <c r="C44" s="8"/>
      <c r="D44" s="8"/>
      <c r="E44" s="8"/>
      <c r="F44" s="68"/>
      <c r="G44" s="8" t="s">
        <v>304</v>
      </c>
      <c r="H44" s="8"/>
      <c r="I44" s="8"/>
      <c r="J44" s="8"/>
      <c r="K44" s="68"/>
    </row>
    <row r="45" spans="2:11" ht="12.75">
      <c r="B45" s="25" t="s">
        <v>295</v>
      </c>
      <c r="C45" s="8"/>
      <c r="D45" s="8"/>
      <c r="E45" s="8"/>
      <c r="F45" s="68"/>
      <c r="G45" s="8" t="s">
        <v>305</v>
      </c>
      <c r="H45" s="8"/>
      <c r="I45" s="8"/>
      <c r="J45" s="8"/>
      <c r="K45" s="68"/>
    </row>
    <row r="46" spans="2:11" ht="12.75">
      <c r="B46" s="25" t="s">
        <v>296</v>
      </c>
      <c r="C46" s="8"/>
      <c r="D46" s="8"/>
      <c r="E46" s="8"/>
      <c r="F46" s="68"/>
      <c r="G46" s="8" t="s">
        <v>306</v>
      </c>
      <c r="H46" s="8"/>
      <c r="I46" s="8"/>
      <c r="J46" s="8"/>
      <c r="K46" s="68"/>
    </row>
    <row r="47" spans="2:11" ht="12.75">
      <c r="B47" s="25" t="s">
        <v>297</v>
      </c>
      <c r="C47" s="8"/>
      <c r="D47" s="8"/>
      <c r="E47" s="8"/>
      <c r="F47" s="68"/>
      <c r="G47" s="8" t="s">
        <v>307</v>
      </c>
      <c r="H47" s="8"/>
      <c r="I47" s="8"/>
      <c r="J47" s="8"/>
      <c r="K47" s="68"/>
    </row>
    <row r="48" spans="2:11" ht="12.75">
      <c r="B48" s="25" t="s">
        <v>298</v>
      </c>
      <c r="C48" s="8"/>
      <c r="D48" s="8"/>
      <c r="E48" s="8"/>
      <c r="F48" s="68"/>
      <c r="G48" s="8" t="s">
        <v>308</v>
      </c>
      <c r="H48" s="8"/>
      <c r="I48" s="8"/>
      <c r="J48" s="8"/>
      <c r="K48" s="68"/>
    </row>
    <row r="49" spans="2:11" ht="13.5" thickBot="1">
      <c r="B49" s="12"/>
      <c r="C49" s="13"/>
      <c r="D49" s="13"/>
      <c r="E49" s="13"/>
      <c r="F49" s="69"/>
      <c r="G49" s="13"/>
      <c r="H49" s="13"/>
      <c r="I49" s="13"/>
      <c r="J49" s="13"/>
      <c r="K49" s="69"/>
    </row>
    <row r="50" ht="13.5" thickBot="1"/>
    <row r="51" spans="2:11" ht="12.75">
      <c r="B51" s="23" t="s">
        <v>309</v>
      </c>
      <c r="C51" s="24"/>
      <c r="D51" s="24"/>
      <c r="E51" s="24"/>
      <c r="F51" s="67"/>
      <c r="G51" s="24" t="s">
        <v>319</v>
      </c>
      <c r="H51" s="24"/>
      <c r="I51" s="24"/>
      <c r="J51" s="24"/>
      <c r="K51" s="67"/>
    </row>
    <row r="52" spans="2:11" ht="12.75">
      <c r="B52" s="25" t="s">
        <v>310</v>
      </c>
      <c r="C52" s="8"/>
      <c r="D52" s="8"/>
      <c r="E52" s="8"/>
      <c r="F52" s="68"/>
      <c r="G52" s="8" t="s">
        <v>320</v>
      </c>
      <c r="H52" s="8"/>
      <c r="I52" s="8"/>
      <c r="J52" s="8"/>
      <c r="K52" s="68"/>
    </row>
    <row r="53" spans="2:11" ht="12.75">
      <c r="B53" s="25" t="s">
        <v>311</v>
      </c>
      <c r="C53" s="8"/>
      <c r="D53" s="8"/>
      <c r="E53" s="8"/>
      <c r="F53" s="68"/>
      <c r="G53" s="8" t="s">
        <v>321</v>
      </c>
      <c r="H53" s="8"/>
      <c r="I53" s="8"/>
      <c r="J53" s="8"/>
      <c r="K53" s="68"/>
    </row>
    <row r="54" spans="2:11" ht="12.75">
      <c r="B54" s="25" t="s">
        <v>312</v>
      </c>
      <c r="C54" s="8"/>
      <c r="D54" s="8"/>
      <c r="E54" s="8"/>
      <c r="F54" s="68"/>
      <c r="G54" s="8" t="s">
        <v>322</v>
      </c>
      <c r="H54" s="8"/>
      <c r="I54" s="8"/>
      <c r="J54" s="8"/>
      <c r="K54" s="68"/>
    </row>
    <row r="55" spans="2:11" ht="12.75">
      <c r="B55" s="25" t="s">
        <v>313</v>
      </c>
      <c r="C55" s="8"/>
      <c r="D55" s="8"/>
      <c r="E55" s="8"/>
      <c r="F55" s="68"/>
      <c r="G55" s="8" t="s">
        <v>323</v>
      </c>
      <c r="H55" s="8"/>
      <c r="I55" s="8"/>
      <c r="J55" s="8"/>
      <c r="K55" s="68"/>
    </row>
    <row r="56" spans="2:11" ht="12.75">
      <c r="B56" s="25" t="s">
        <v>314</v>
      </c>
      <c r="C56" s="8"/>
      <c r="D56" s="8"/>
      <c r="E56" s="8"/>
      <c r="F56" s="68"/>
      <c r="G56" s="8" t="s">
        <v>324</v>
      </c>
      <c r="H56" s="8"/>
      <c r="I56" s="8"/>
      <c r="J56" s="8"/>
      <c r="K56" s="68"/>
    </row>
    <row r="57" spans="2:11" ht="12.75">
      <c r="B57" s="25" t="s">
        <v>315</v>
      </c>
      <c r="C57" s="8"/>
      <c r="D57" s="8"/>
      <c r="E57" s="8"/>
      <c r="F57" s="68"/>
      <c r="G57" s="8" t="s">
        <v>325</v>
      </c>
      <c r="H57" s="8"/>
      <c r="I57" s="8"/>
      <c r="J57" s="8"/>
      <c r="K57" s="68"/>
    </row>
    <row r="58" spans="2:11" ht="12.75">
      <c r="B58" s="25" t="s">
        <v>316</v>
      </c>
      <c r="C58" s="8"/>
      <c r="D58" s="8"/>
      <c r="E58" s="8"/>
      <c r="F58" s="68"/>
      <c r="G58" s="8" t="s">
        <v>326</v>
      </c>
      <c r="H58" s="8"/>
      <c r="I58" s="8"/>
      <c r="J58" s="8"/>
      <c r="K58" s="68"/>
    </row>
    <row r="59" spans="2:11" ht="12.75">
      <c r="B59" s="25" t="s">
        <v>317</v>
      </c>
      <c r="C59" s="8"/>
      <c r="D59" s="8"/>
      <c r="E59" s="8"/>
      <c r="F59" s="68"/>
      <c r="G59" s="8" t="s">
        <v>327</v>
      </c>
      <c r="H59" s="8"/>
      <c r="I59" s="8"/>
      <c r="J59" s="8"/>
      <c r="K59" s="68"/>
    </row>
    <row r="60" spans="2:11" ht="12.75">
      <c r="B60" s="25" t="s">
        <v>318</v>
      </c>
      <c r="C60" s="8"/>
      <c r="D60" s="8"/>
      <c r="E60" s="8"/>
      <c r="F60" s="68"/>
      <c r="G60" s="8" t="s">
        <v>328</v>
      </c>
      <c r="H60" s="8"/>
      <c r="I60" s="8"/>
      <c r="J60" s="8"/>
      <c r="K60" s="68"/>
    </row>
    <row r="61" spans="2:11" ht="13.5" thickBot="1">
      <c r="B61" s="12"/>
      <c r="C61" s="13"/>
      <c r="D61" s="13"/>
      <c r="E61" s="13"/>
      <c r="F61" s="69"/>
      <c r="G61" s="13"/>
      <c r="H61" s="13"/>
      <c r="I61" s="13"/>
      <c r="J61" s="13"/>
      <c r="K61" s="69"/>
    </row>
    <row r="62" ht="13.5" thickBot="1"/>
    <row r="63" spans="2:11" ht="12.75">
      <c r="B63" s="23" t="s">
        <v>329</v>
      </c>
      <c r="C63" s="24"/>
      <c r="D63" s="24"/>
      <c r="E63" s="24"/>
      <c r="F63" s="67"/>
      <c r="G63" s="24" t="s">
        <v>330</v>
      </c>
      <c r="H63" s="24"/>
      <c r="I63" s="24"/>
      <c r="J63" s="24"/>
      <c r="K63" s="67"/>
    </row>
    <row r="64" spans="2:11" ht="12.75">
      <c r="B64" s="25" t="s">
        <v>367</v>
      </c>
      <c r="C64" s="8"/>
      <c r="D64" s="8"/>
      <c r="E64" s="8"/>
      <c r="F64" s="68"/>
      <c r="G64" s="8" t="s">
        <v>332</v>
      </c>
      <c r="H64" s="8"/>
      <c r="I64" s="8"/>
      <c r="J64" s="8"/>
      <c r="K64" s="68"/>
    </row>
    <row r="65" spans="2:11" ht="12.75">
      <c r="B65" s="25" t="s">
        <v>331</v>
      </c>
      <c r="C65" s="8"/>
      <c r="D65" s="8"/>
      <c r="E65" s="8"/>
      <c r="F65" s="68"/>
      <c r="G65" s="8" t="s">
        <v>334</v>
      </c>
      <c r="H65" s="8"/>
      <c r="I65" s="8"/>
      <c r="J65" s="8"/>
      <c r="K65" s="68"/>
    </row>
    <row r="66" spans="2:11" ht="12.75">
      <c r="B66" s="25" t="s">
        <v>355</v>
      </c>
      <c r="C66" s="8"/>
      <c r="D66" s="8"/>
      <c r="E66" s="8"/>
      <c r="F66" s="68"/>
      <c r="G66" s="8" t="s">
        <v>335</v>
      </c>
      <c r="H66" s="8"/>
      <c r="I66" s="8"/>
      <c r="J66" s="8"/>
      <c r="K66" s="68"/>
    </row>
    <row r="67" spans="2:11" ht="12.75">
      <c r="B67" s="25" t="s">
        <v>333</v>
      </c>
      <c r="C67" s="8"/>
      <c r="D67" s="8"/>
      <c r="E67" s="8"/>
      <c r="F67" s="68"/>
      <c r="G67" s="8" t="s">
        <v>336</v>
      </c>
      <c r="H67" s="8"/>
      <c r="I67" s="8"/>
      <c r="J67" s="8"/>
      <c r="K67" s="68"/>
    </row>
    <row r="68" spans="2:11" ht="12.75">
      <c r="B68" s="25" t="s">
        <v>337</v>
      </c>
      <c r="C68" s="8"/>
      <c r="D68" s="8"/>
      <c r="E68" s="8"/>
      <c r="F68" s="68"/>
      <c r="G68" s="8" t="s">
        <v>356</v>
      </c>
      <c r="H68" s="8"/>
      <c r="I68" s="8"/>
      <c r="J68" s="8"/>
      <c r="K68" s="68"/>
    </row>
    <row r="69" spans="2:11" ht="12.75">
      <c r="B69" s="25" t="s">
        <v>340</v>
      </c>
      <c r="C69" s="8"/>
      <c r="D69" s="8"/>
      <c r="E69" s="8"/>
      <c r="F69" s="68"/>
      <c r="G69" s="8" t="s">
        <v>341</v>
      </c>
      <c r="H69" s="8"/>
      <c r="I69" s="8"/>
      <c r="J69" s="8"/>
      <c r="K69" s="68"/>
    </row>
    <row r="70" spans="2:11" ht="12.75">
      <c r="B70" s="25" t="s">
        <v>342</v>
      </c>
      <c r="C70" s="8"/>
      <c r="D70" s="8"/>
      <c r="E70" s="8"/>
      <c r="F70" s="68"/>
      <c r="G70" s="8" t="s">
        <v>345</v>
      </c>
      <c r="H70" s="8"/>
      <c r="I70" s="8"/>
      <c r="J70" s="8"/>
      <c r="K70" s="68"/>
    </row>
    <row r="71" spans="2:11" ht="12.75">
      <c r="B71" s="25" t="s">
        <v>343</v>
      </c>
      <c r="C71" s="8"/>
      <c r="D71" s="8"/>
      <c r="E71" s="8"/>
      <c r="F71" s="68"/>
      <c r="G71" s="8" t="s">
        <v>353</v>
      </c>
      <c r="H71" s="8"/>
      <c r="I71" s="8"/>
      <c r="J71" s="8"/>
      <c r="K71" s="68"/>
    </row>
    <row r="72" spans="2:11" ht="12.75">
      <c r="B72" s="25" t="s">
        <v>344</v>
      </c>
      <c r="C72" s="8"/>
      <c r="D72" s="8"/>
      <c r="E72" s="8"/>
      <c r="F72" s="68"/>
      <c r="G72" s="8" t="s">
        <v>346</v>
      </c>
      <c r="H72" s="8"/>
      <c r="I72" s="8"/>
      <c r="J72" s="8"/>
      <c r="K72" s="68"/>
    </row>
    <row r="73" spans="2:11" ht="13.5" thickBot="1">
      <c r="B73" s="12"/>
      <c r="C73" s="13"/>
      <c r="D73" s="13"/>
      <c r="E73" s="13"/>
      <c r="F73" s="69"/>
      <c r="G73" s="13"/>
      <c r="H73" s="13"/>
      <c r="I73" s="13"/>
      <c r="J73" s="13"/>
      <c r="K73" s="69"/>
    </row>
    <row r="74" ht="13.5" thickBot="1"/>
    <row r="75" spans="2:11" ht="12.75">
      <c r="B75" s="23" t="s">
        <v>338</v>
      </c>
      <c r="C75" s="24"/>
      <c r="D75" s="24"/>
      <c r="E75" s="24"/>
      <c r="F75" s="67"/>
      <c r="G75" s="24" t="s">
        <v>351</v>
      </c>
      <c r="H75" s="24"/>
      <c r="I75" s="24"/>
      <c r="J75" s="24"/>
      <c r="K75" s="67"/>
    </row>
    <row r="76" spans="2:11" ht="12.75">
      <c r="B76" s="25" t="s">
        <v>339</v>
      </c>
      <c r="C76" s="8"/>
      <c r="D76" s="8"/>
      <c r="E76" s="8"/>
      <c r="F76" s="68"/>
      <c r="G76" s="8" t="s">
        <v>358</v>
      </c>
      <c r="H76" s="8"/>
      <c r="I76" s="8"/>
      <c r="J76" s="8"/>
      <c r="K76" s="68"/>
    </row>
    <row r="77" spans="2:11" ht="12.75">
      <c r="B77" s="25" t="s">
        <v>347</v>
      </c>
      <c r="C77" s="8"/>
      <c r="D77" s="8"/>
      <c r="E77" s="8"/>
      <c r="F77" s="68"/>
      <c r="G77" s="8" t="s">
        <v>359</v>
      </c>
      <c r="H77" s="8"/>
      <c r="I77" s="8"/>
      <c r="J77" s="8"/>
      <c r="K77" s="68"/>
    </row>
    <row r="78" spans="2:11" ht="12.75">
      <c r="B78" s="25" t="s">
        <v>348</v>
      </c>
      <c r="C78" s="8"/>
      <c r="D78" s="8"/>
      <c r="E78" s="8"/>
      <c r="F78" s="68"/>
      <c r="G78" s="8" t="s">
        <v>360</v>
      </c>
      <c r="H78" s="8"/>
      <c r="I78" s="8"/>
      <c r="J78" s="8"/>
      <c r="K78" s="68"/>
    </row>
    <row r="79" spans="2:11" ht="12.75">
      <c r="B79" s="25" t="s">
        <v>349</v>
      </c>
      <c r="C79" s="8"/>
      <c r="D79" s="8"/>
      <c r="E79" s="8"/>
      <c r="F79" s="68"/>
      <c r="G79" s="8" t="s">
        <v>361</v>
      </c>
      <c r="H79" s="8"/>
      <c r="I79" s="8"/>
      <c r="J79" s="8"/>
      <c r="K79" s="68"/>
    </row>
    <row r="80" spans="2:11" ht="12.75">
      <c r="B80" s="25" t="s">
        <v>371</v>
      </c>
      <c r="C80" s="8"/>
      <c r="D80" s="8"/>
      <c r="E80" s="8"/>
      <c r="F80" s="68"/>
      <c r="G80" s="8" t="s">
        <v>362</v>
      </c>
      <c r="H80" s="8"/>
      <c r="I80" s="8"/>
      <c r="J80" s="8"/>
      <c r="K80" s="68"/>
    </row>
    <row r="81" spans="2:11" ht="12.75">
      <c r="B81" s="25" t="s">
        <v>350</v>
      </c>
      <c r="C81" s="8"/>
      <c r="D81" s="8"/>
      <c r="E81" s="8"/>
      <c r="F81" s="68"/>
      <c r="G81" s="8" t="s">
        <v>364</v>
      </c>
      <c r="H81" s="8"/>
      <c r="I81" s="8"/>
      <c r="J81" s="8"/>
      <c r="K81" s="68"/>
    </row>
    <row r="82" spans="2:11" ht="12.75">
      <c r="B82" s="25" t="s">
        <v>352</v>
      </c>
      <c r="C82" s="8"/>
      <c r="D82" s="8"/>
      <c r="E82" s="8"/>
      <c r="F82" s="68"/>
      <c r="G82" s="8" t="s">
        <v>365</v>
      </c>
      <c r="H82" s="8"/>
      <c r="I82" s="8"/>
      <c r="J82" s="8"/>
      <c r="K82" s="68"/>
    </row>
    <row r="83" spans="2:11" ht="12.75">
      <c r="B83" s="25" t="s">
        <v>354</v>
      </c>
      <c r="C83" s="8"/>
      <c r="D83" s="8"/>
      <c r="E83" s="8"/>
      <c r="F83" s="68"/>
      <c r="G83" s="8" t="s">
        <v>366</v>
      </c>
      <c r="H83" s="8"/>
      <c r="I83" s="8"/>
      <c r="J83" s="8"/>
      <c r="K83" s="68"/>
    </row>
    <row r="84" spans="2:11" ht="12.75">
      <c r="B84" s="25" t="s">
        <v>357</v>
      </c>
      <c r="C84" s="8"/>
      <c r="D84" s="8"/>
      <c r="E84" s="8"/>
      <c r="F84" s="68"/>
      <c r="G84" s="8" t="s">
        <v>368</v>
      </c>
      <c r="H84" s="8"/>
      <c r="I84" s="8"/>
      <c r="J84" s="8"/>
      <c r="K84" s="68"/>
    </row>
    <row r="85" spans="2:11" ht="12.75">
      <c r="B85" s="25" t="s">
        <v>363</v>
      </c>
      <c r="C85" s="8"/>
      <c r="D85" s="8"/>
      <c r="E85" s="8"/>
      <c r="F85" s="68"/>
      <c r="G85" s="8" t="s">
        <v>369</v>
      </c>
      <c r="H85" s="8"/>
      <c r="I85" s="8"/>
      <c r="J85" s="8"/>
      <c r="K85" s="68"/>
    </row>
    <row r="86" spans="2:11" ht="13.5" thickBot="1">
      <c r="B86" s="12"/>
      <c r="C86" s="13"/>
      <c r="D86" s="13"/>
      <c r="E86" s="13"/>
      <c r="F86" s="69"/>
      <c r="G86" s="13"/>
      <c r="H86" s="13"/>
      <c r="I86" s="13"/>
      <c r="J86" s="13"/>
      <c r="K86" s="69"/>
    </row>
  </sheetData>
  <sheetProtection/>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B1:J86"/>
  <sheetViews>
    <sheetView zoomScalePageLayoutView="0" workbookViewId="0" topLeftCell="A1">
      <selection activeCell="D21" sqref="D21"/>
    </sheetView>
  </sheetViews>
  <sheetFormatPr defaultColWidth="11.421875" defaultRowHeight="12.75"/>
  <cols>
    <col min="1" max="1" width="2.00390625" style="0" customWidth="1"/>
    <col min="9" max="9" width="10.28125" style="0" customWidth="1"/>
  </cols>
  <sheetData>
    <row r="1" ht="12.75">
      <c r="B1" s="2" t="s">
        <v>434</v>
      </c>
    </row>
    <row r="2" spans="2:10" ht="12.75">
      <c r="B2" s="35"/>
      <c r="C2" s="36"/>
      <c r="D2" s="36"/>
      <c r="E2" s="36"/>
      <c r="F2" s="36"/>
      <c r="G2" s="36"/>
      <c r="H2" s="36" t="s">
        <v>435</v>
      </c>
      <c r="I2" s="37"/>
      <c r="J2" s="38"/>
    </row>
    <row r="3" spans="2:10" ht="12.75">
      <c r="B3" s="35" t="s">
        <v>436</v>
      </c>
      <c r="C3" s="36"/>
      <c r="D3" s="36"/>
      <c r="E3" s="36"/>
      <c r="F3" s="36"/>
      <c r="G3" s="36"/>
      <c r="H3" s="36" t="s">
        <v>437</v>
      </c>
      <c r="I3" s="39"/>
      <c r="J3" s="40"/>
    </row>
    <row r="4" spans="2:10" ht="12.75">
      <c r="B4" s="35" t="s">
        <v>478</v>
      </c>
      <c r="C4" s="36"/>
      <c r="D4" s="36"/>
      <c r="E4" s="36"/>
      <c r="F4" s="36"/>
      <c r="G4" s="36"/>
      <c r="H4" s="36"/>
      <c r="I4" s="36"/>
      <c r="J4" s="41"/>
    </row>
    <row r="5" spans="2:10" ht="12.75">
      <c r="B5" s="35" t="s">
        <v>438</v>
      </c>
      <c r="C5" s="36"/>
      <c r="D5" s="36"/>
      <c r="E5" s="36"/>
      <c r="F5" s="36"/>
      <c r="G5" s="36"/>
      <c r="H5" s="36"/>
      <c r="I5" s="36"/>
      <c r="J5" s="42"/>
    </row>
    <row r="6" spans="2:10" ht="12.75">
      <c r="B6" s="36" t="s">
        <v>439</v>
      </c>
      <c r="C6" s="36"/>
      <c r="D6" s="36"/>
      <c r="E6" s="36"/>
      <c r="F6" s="36"/>
      <c r="G6" s="36"/>
      <c r="H6" s="36"/>
      <c r="I6" s="36"/>
      <c r="J6" s="41"/>
    </row>
    <row r="7" spans="2:10" ht="12.75">
      <c r="B7" s="36" t="s">
        <v>440</v>
      </c>
      <c r="C7" s="36"/>
      <c r="D7" s="36"/>
      <c r="E7" s="36"/>
      <c r="F7" s="36"/>
      <c r="G7" s="36"/>
      <c r="H7" s="36"/>
      <c r="I7" s="36"/>
      <c r="J7" s="41"/>
    </row>
    <row r="8" spans="8:10" ht="12.75">
      <c r="H8" s="36"/>
      <c r="I8" s="36"/>
      <c r="J8" s="41"/>
    </row>
    <row r="9" spans="2:10" ht="12.75">
      <c r="B9" s="36" t="s">
        <v>441</v>
      </c>
      <c r="C9" s="36"/>
      <c r="D9" s="36"/>
      <c r="E9" s="36"/>
      <c r="F9" s="36"/>
      <c r="G9" s="36"/>
      <c r="H9" s="36"/>
      <c r="I9" s="36"/>
      <c r="J9" s="41"/>
    </row>
    <row r="10" spans="2:10" ht="12.75">
      <c r="B10" s="43">
        <v>1</v>
      </c>
      <c r="C10" s="44"/>
      <c r="D10" s="44"/>
      <c r="E10" s="44"/>
      <c r="F10" s="44"/>
      <c r="G10" s="44"/>
      <c r="H10" s="44"/>
      <c r="I10" s="44"/>
      <c r="J10" s="45"/>
    </row>
    <row r="11" spans="2:10" ht="12.75">
      <c r="B11" s="43">
        <v>2</v>
      </c>
      <c r="C11" s="44"/>
      <c r="D11" s="44"/>
      <c r="E11" s="44"/>
      <c r="F11" s="44"/>
      <c r="G11" s="44"/>
      <c r="H11" s="44"/>
      <c r="I11" s="44"/>
      <c r="J11" s="45"/>
    </row>
    <row r="12" spans="2:10" ht="12.75">
      <c r="B12" s="43">
        <v>3</v>
      </c>
      <c r="C12" s="44"/>
      <c r="D12" s="44"/>
      <c r="E12" s="44"/>
      <c r="F12" s="44"/>
      <c r="G12" s="44"/>
      <c r="H12" s="44"/>
      <c r="I12" s="44"/>
      <c r="J12" s="45"/>
    </row>
    <row r="13" spans="2:10" ht="12.75">
      <c r="B13" s="43">
        <v>4</v>
      </c>
      <c r="C13" s="44"/>
      <c r="D13" s="44"/>
      <c r="E13" s="44"/>
      <c r="F13" s="44"/>
      <c r="G13" s="44"/>
      <c r="H13" s="44"/>
      <c r="I13" s="44"/>
      <c r="J13" s="45"/>
    </row>
    <row r="14" spans="2:10" ht="12.75">
      <c r="B14" s="43">
        <v>5</v>
      </c>
      <c r="C14" s="44"/>
      <c r="D14" s="44"/>
      <c r="E14" s="44"/>
      <c r="F14" s="44"/>
      <c r="G14" s="44"/>
      <c r="H14" s="44"/>
      <c r="I14" s="44"/>
      <c r="J14" s="45"/>
    </row>
    <row r="15" spans="2:10" ht="12.75">
      <c r="B15" s="36" t="s">
        <v>442</v>
      </c>
      <c r="C15" s="36"/>
      <c r="D15" s="36"/>
      <c r="E15" s="36"/>
      <c r="F15" s="36"/>
      <c r="G15" s="36"/>
      <c r="H15" s="36"/>
      <c r="I15" s="36"/>
      <c r="J15" s="41"/>
    </row>
    <row r="16" spans="2:10" ht="12.75">
      <c r="B16" s="44"/>
      <c r="C16" s="44"/>
      <c r="D16" s="44"/>
      <c r="E16" s="44"/>
      <c r="F16" s="44"/>
      <c r="G16" s="44"/>
      <c r="H16" s="44"/>
      <c r="I16" s="44"/>
      <c r="J16" s="45"/>
    </row>
    <row r="17" spans="2:10" ht="12.75">
      <c r="B17" s="44"/>
      <c r="C17" s="44"/>
      <c r="D17" s="44"/>
      <c r="E17" s="44"/>
      <c r="F17" s="44"/>
      <c r="G17" s="44"/>
      <c r="H17" s="44"/>
      <c r="I17" s="44"/>
      <c r="J17" s="45"/>
    </row>
    <row r="18" spans="2:10" ht="12.75">
      <c r="B18" s="44"/>
      <c r="C18" s="44"/>
      <c r="D18" s="44"/>
      <c r="E18" s="44"/>
      <c r="F18" s="44"/>
      <c r="G18" s="44"/>
      <c r="H18" s="44"/>
      <c r="I18" s="44"/>
      <c r="J18" s="45"/>
    </row>
    <row r="19" spans="2:10" ht="12.75">
      <c r="B19" s="44"/>
      <c r="C19" s="44"/>
      <c r="D19" s="44"/>
      <c r="E19" s="44"/>
      <c r="F19" s="44"/>
      <c r="G19" s="44"/>
      <c r="H19" s="44"/>
      <c r="I19" s="44"/>
      <c r="J19" s="45"/>
    </row>
    <row r="20" spans="2:10" ht="12.75">
      <c r="B20" s="44"/>
      <c r="C20" s="44"/>
      <c r="D20" s="44"/>
      <c r="E20" s="44"/>
      <c r="F20" s="44"/>
      <c r="G20" s="44"/>
      <c r="H20" s="44"/>
      <c r="I20" s="44"/>
      <c r="J20" s="45"/>
    </row>
    <row r="21" spans="2:10" ht="12.75">
      <c r="B21" s="44"/>
      <c r="C21" s="44"/>
      <c r="D21" s="44"/>
      <c r="E21" s="44"/>
      <c r="F21" s="44"/>
      <c r="G21" s="44"/>
      <c r="H21" s="44"/>
      <c r="I21" s="44"/>
      <c r="J21" s="45"/>
    </row>
    <row r="22" spans="2:10" ht="12.75">
      <c r="B22" s="44"/>
      <c r="C22" s="44"/>
      <c r="D22" s="44"/>
      <c r="E22" s="44"/>
      <c r="F22" s="44"/>
      <c r="G22" s="44"/>
      <c r="H22" s="44"/>
      <c r="I22" s="44"/>
      <c r="J22" s="45"/>
    </row>
    <row r="23" spans="2:10" ht="12.75">
      <c r="B23" s="36" t="s">
        <v>443</v>
      </c>
      <c r="C23" s="36"/>
      <c r="D23" s="36"/>
      <c r="E23" s="36"/>
      <c r="F23" s="36"/>
      <c r="G23" s="36"/>
      <c r="H23" s="36"/>
      <c r="I23" s="36"/>
      <c r="J23" s="41"/>
    </row>
    <row r="24" spans="2:10" ht="12.75">
      <c r="B24" s="37"/>
      <c r="C24" s="37"/>
      <c r="D24" s="37"/>
      <c r="E24" s="37"/>
      <c r="F24" s="37"/>
      <c r="G24" s="37"/>
      <c r="H24" s="37"/>
      <c r="I24" s="37"/>
      <c r="J24" s="38"/>
    </row>
    <row r="25" spans="2:10" ht="12.75">
      <c r="B25" s="37"/>
      <c r="C25" s="37"/>
      <c r="D25" s="37"/>
      <c r="E25" s="37"/>
      <c r="F25" s="37"/>
      <c r="G25" s="37"/>
      <c r="H25" s="37"/>
      <c r="I25" s="37"/>
      <c r="J25" s="38"/>
    </row>
    <row r="26" spans="2:10" ht="12.75">
      <c r="B26" s="37"/>
      <c r="C26" s="37"/>
      <c r="D26" s="37"/>
      <c r="E26" s="37"/>
      <c r="F26" s="37"/>
      <c r="G26" s="37"/>
      <c r="H26" s="37"/>
      <c r="I26" s="37"/>
      <c r="J26" s="38"/>
    </row>
    <row r="27" spans="2:10" ht="12.75">
      <c r="B27" s="37"/>
      <c r="C27" s="37"/>
      <c r="D27" s="37"/>
      <c r="E27" s="37"/>
      <c r="F27" s="37"/>
      <c r="G27" s="37"/>
      <c r="H27" s="37"/>
      <c r="I27" s="37"/>
      <c r="J27" s="38"/>
    </row>
    <row r="28" spans="2:10" ht="12.75">
      <c r="B28" s="39"/>
      <c r="C28" s="39"/>
      <c r="D28" s="39"/>
      <c r="E28" s="39"/>
      <c r="F28" s="39"/>
      <c r="G28" s="39"/>
      <c r="H28" s="39"/>
      <c r="I28" s="39"/>
      <c r="J28" s="40"/>
    </row>
    <row r="29" spans="2:10" ht="12.75">
      <c r="B29" s="36" t="s">
        <v>444</v>
      </c>
      <c r="C29" s="36"/>
      <c r="D29" s="36"/>
      <c r="E29" s="36"/>
      <c r="F29" s="36"/>
      <c r="G29" s="36"/>
      <c r="H29" s="36"/>
      <c r="I29" s="36"/>
      <c r="J29" s="41"/>
    </row>
    <row r="30" spans="2:10" ht="12.75">
      <c r="B30" s="37"/>
      <c r="C30" s="37"/>
      <c r="D30" s="37"/>
      <c r="E30" s="37"/>
      <c r="F30" s="37"/>
      <c r="G30" s="37"/>
      <c r="H30" s="37"/>
      <c r="I30" s="37"/>
      <c r="J30" s="38"/>
    </row>
    <row r="31" spans="2:10" ht="12.75">
      <c r="B31" s="37"/>
      <c r="C31" s="37"/>
      <c r="D31" s="37"/>
      <c r="E31" s="37"/>
      <c r="F31" s="37"/>
      <c r="G31" s="37"/>
      <c r="H31" s="37"/>
      <c r="I31" s="37"/>
      <c r="J31" s="38"/>
    </row>
    <row r="32" spans="2:10" ht="12.75">
      <c r="B32" s="39"/>
      <c r="C32" s="39"/>
      <c r="D32" s="39"/>
      <c r="E32" s="39"/>
      <c r="F32" s="39"/>
      <c r="G32" s="39"/>
      <c r="H32" s="39"/>
      <c r="I32" s="39"/>
      <c r="J32" s="40"/>
    </row>
    <row r="33" spans="2:10" ht="12.75">
      <c r="B33" s="36"/>
      <c r="C33" s="36"/>
      <c r="D33" s="36"/>
      <c r="E33" s="36"/>
      <c r="F33" s="36"/>
      <c r="G33" s="36"/>
      <c r="H33" s="36"/>
      <c r="I33" s="36"/>
      <c r="J33" s="41"/>
    </row>
    <row r="34" spans="2:10" ht="12.75">
      <c r="B34" s="36" t="s">
        <v>445</v>
      </c>
      <c r="C34" s="36"/>
      <c r="D34" s="36"/>
      <c r="E34" s="36"/>
      <c r="F34" s="36"/>
      <c r="G34" s="36"/>
      <c r="H34" s="36"/>
      <c r="I34" s="36"/>
      <c r="J34" s="41"/>
    </row>
    <row r="35" spans="2:10" ht="12.75">
      <c r="B35" s="37"/>
      <c r="C35" s="37"/>
      <c r="D35" s="37"/>
      <c r="E35" s="37"/>
      <c r="F35" s="37"/>
      <c r="G35" s="37"/>
      <c r="H35" s="37"/>
      <c r="I35" s="37"/>
      <c r="J35" s="38"/>
    </row>
    <row r="36" spans="2:10" ht="12.75">
      <c r="B36" s="37"/>
      <c r="C36" s="37"/>
      <c r="D36" s="37"/>
      <c r="E36" s="37"/>
      <c r="F36" s="37"/>
      <c r="G36" s="37"/>
      <c r="H36" s="37"/>
      <c r="I36" s="37"/>
      <c r="J36" s="38"/>
    </row>
    <row r="37" spans="2:10" ht="12.75">
      <c r="B37" s="37"/>
      <c r="C37" s="37"/>
      <c r="D37" s="37"/>
      <c r="E37" s="37"/>
      <c r="F37" s="37"/>
      <c r="G37" s="37"/>
      <c r="H37" s="37"/>
      <c r="I37" s="37"/>
      <c r="J37" s="38"/>
    </row>
    <row r="38" spans="2:10" ht="12.75">
      <c r="B38" s="37"/>
      <c r="C38" s="37"/>
      <c r="D38" s="37"/>
      <c r="E38" s="37"/>
      <c r="F38" s="37"/>
      <c r="G38" s="37"/>
      <c r="H38" s="37"/>
      <c r="I38" s="37"/>
      <c r="J38" s="38"/>
    </row>
    <row r="39" spans="2:10" ht="12.75">
      <c r="B39" s="37"/>
      <c r="C39" s="37"/>
      <c r="D39" s="37"/>
      <c r="E39" s="37"/>
      <c r="F39" s="37"/>
      <c r="G39" s="37"/>
      <c r="H39" s="37"/>
      <c r="I39" s="37"/>
      <c r="J39" s="38"/>
    </row>
    <row r="40" spans="2:10" ht="12.75">
      <c r="B40" s="37"/>
      <c r="C40" s="37"/>
      <c r="D40" s="37"/>
      <c r="E40" s="37"/>
      <c r="F40" s="37"/>
      <c r="G40" s="37"/>
      <c r="H40" s="37"/>
      <c r="I40" s="37"/>
      <c r="J40" s="38"/>
    </row>
    <row r="41" spans="2:10" ht="12.75">
      <c r="B41" s="37"/>
      <c r="C41" s="37"/>
      <c r="D41" s="37"/>
      <c r="E41" s="37"/>
      <c r="F41" s="37"/>
      <c r="G41" s="37"/>
      <c r="H41" s="37"/>
      <c r="I41" s="37"/>
      <c r="J41" s="38"/>
    </row>
    <row r="42" spans="2:10" ht="12.75">
      <c r="B42" s="37"/>
      <c r="C42" s="37"/>
      <c r="D42" s="37"/>
      <c r="E42" s="37"/>
      <c r="F42" s="37"/>
      <c r="G42" s="37"/>
      <c r="H42" s="37"/>
      <c r="I42" s="37"/>
      <c r="J42" s="38"/>
    </row>
    <row r="43" spans="2:10" ht="12.75">
      <c r="B43" s="36" t="s">
        <v>446</v>
      </c>
      <c r="C43" s="36"/>
      <c r="D43" s="46"/>
      <c r="E43" s="46"/>
      <c r="F43" s="46"/>
      <c r="G43" s="36"/>
      <c r="H43" s="36"/>
      <c r="I43" s="36"/>
      <c r="J43" s="41"/>
    </row>
    <row r="44" spans="2:10" ht="13.5" thickBot="1">
      <c r="B44" s="36"/>
      <c r="C44" s="36"/>
      <c r="D44" s="46"/>
      <c r="E44" s="46"/>
      <c r="F44" s="46"/>
      <c r="G44" s="36"/>
      <c r="H44" s="36"/>
      <c r="I44" s="36"/>
      <c r="J44" s="41"/>
    </row>
    <row r="45" spans="2:10" ht="12.75">
      <c r="B45" s="47" t="s">
        <v>447</v>
      </c>
      <c r="C45" s="48"/>
      <c r="D45" s="49"/>
      <c r="E45" s="50"/>
      <c r="F45" s="49"/>
      <c r="G45" s="51"/>
      <c r="H45" s="48" t="s">
        <v>448</v>
      </c>
      <c r="I45" s="52"/>
      <c r="J45" s="41"/>
    </row>
    <row r="46" spans="2:10" ht="12.75">
      <c r="B46" s="53" t="s">
        <v>449</v>
      </c>
      <c r="C46" s="54"/>
      <c r="D46" s="54"/>
      <c r="E46" s="54"/>
      <c r="F46" s="54"/>
      <c r="G46" s="55"/>
      <c r="H46" s="39"/>
      <c r="I46" s="56"/>
      <c r="J46" s="57"/>
    </row>
    <row r="47" spans="2:10" ht="12.75">
      <c r="B47" s="53" t="s">
        <v>450</v>
      </c>
      <c r="C47" s="54"/>
      <c r="D47" s="54"/>
      <c r="E47" s="54"/>
      <c r="F47" s="54"/>
      <c r="G47" s="55"/>
      <c r="H47" s="39"/>
      <c r="I47" s="56"/>
      <c r="J47" s="57"/>
    </row>
    <row r="48" spans="2:10" ht="12.75">
      <c r="B48" s="53" t="s">
        <v>451</v>
      </c>
      <c r="C48" s="54"/>
      <c r="D48" s="54"/>
      <c r="E48" s="54"/>
      <c r="F48" s="54"/>
      <c r="G48" s="58"/>
      <c r="H48" s="37"/>
      <c r="I48" s="59"/>
      <c r="J48" s="57"/>
    </row>
    <row r="49" spans="2:10" ht="12.75">
      <c r="B49" s="53" t="s">
        <v>452</v>
      </c>
      <c r="C49" s="54"/>
      <c r="D49" s="54"/>
      <c r="E49" s="54"/>
      <c r="F49" s="54"/>
      <c r="G49" s="58"/>
      <c r="H49" s="37"/>
      <c r="I49" s="59"/>
      <c r="J49" s="57"/>
    </row>
    <row r="50" spans="2:10" ht="13.5" thickBot="1">
      <c r="B50" s="60" t="s">
        <v>453</v>
      </c>
      <c r="C50" s="61"/>
      <c r="D50" s="61"/>
      <c r="E50" s="61"/>
      <c r="F50" s="61"/>
      <c r="G50" s="62"/>
      <c r="H50" s="61"/>
      <c r="I50" s="63"/>
      <c r="J50" s="57"/>
    </row>
    <row r="53" ht="12.75">
      <c r="B53" s="64" t="s">
        <v>454</v>
      </c>
    </row>
    <row r="54" ht="12.75">
      <c r="B54" s="64" t="s">
        <v>455</v>
      </c>
    </row>
    <row r="55" ht="12.75">
      <c r="B55" s="64" t="s">
        <v>456</v>
      </c>
    </row>
    <row r="56" ht="12.75">
      <c r="B56" s="64" t="s">
        <v>457</v>
      </c>
    </row>
    <row r="57" ht="12.75">
      <c r="B57" s="64" t="s">
        <v>458</v>
      </c>
    </row>
    <row r="58" ht="12.75">
      <c r="B58" s="64" t="s">
        <v>459</v>
      </c>
    </row>
    <row r="59" ht="12.75">
      <c r="B59" s="64"/>
    </row>
    <row r="60" ht="12.75">
      <c r="B60" s="64" t="s">
        <v>460</v>
      </c>
    </row>
    <row r="61" ht="12.75">
      <c r="B61" s="64" t="s">
        <v>461</v>
      </c>
    </row>
    <row r="62" ht="12.75">
      <c r="B62" s="64" t="s">
        <v>462</v>
      </c>
    </row>
    <row r="63" ht="12.75">
      <c r="B63" s="64" t="s">
        <v>463</v>
      </c>
    </row>
    <row r="64" ht="12.75">
      <c r="B64" s="64" t="s">
        <v>464</v>
      </c>
    </row>
    <row r="66" ht="12.75">
      <c r="B66" s="64" t="s">
        <v>465</v>
      </c>
    </row>
    <row r="68" ht="12.75">
      <c r="B68" s="64" t="s">
        <v>466</v>
      </c>
    </row>
    <row r="69" ht="12.75">
      <c r="B69" s="64"/>
    </row>
    <row r="70" ht="12.75">
      <c r="B70" t="s">
        <v>77</v>
      </c>
    </row>
    <row r="71" ht="12.75">
      <c r="B71" t="s">
        <v>61</v>
      </c>
    </row>
    <row r="72" ht="12.75">
      <c r="B72" t="s">
        <v>81</v>
      </c>
    </row>
    <row r="73" ht="12.75">
      <c r="B73" t="s">
        <v>75</v>
      </c>
    </row>
    <row r="74" ht="12.75">
      <c r="B74" t="s">
        <v>76</v>
      </c>
    </row>
    <row r="76" ht="12.75">
      <c r="B76" t="s">
        <v>467</v>
      </c>
    </row>
    <row r="78" ht="12.75">
      <c r="B78" t="s">
        <v>468</v>
      </c>
    </row>
    <row r="79" ht="12.75">
      <c r="B79" t="s">
        <v>469</v>
      </c>
    </row>
    <row r="80" ht="12.75">
      <c r="B80" t="s">
        <v>470</v>
      </c>
    </row>
    <row r="81" ht="12.75">
      <c r="B81" t="s">
        <v>471</v>
      </c>
    </row>
    <row r="82" ht="12.75">
      <c r="B82" t="s">
        <v>472</v>
      </c>
    </row>
    <row r="83" ht="12.75">
      <c r="B83" t="s">
        <v>473</v>
      </c>
    </row>
    <row r="84" ht="12.75">
      <c r="B84" t="s">
        <v>474</v>
      </c>
    </row>
    <row r="86" spans="2:5" ht="12.75">
      <c r="B86" s="2" t="s">
        <v>475</v>
      </c>
      <c r="C86" s="2"/>
      <c r="D86" s="13"/>
      <c r="E86" s="13"/>
    </row>
  </sheetData>
  <sheetProtection/>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G52"/>
  <sheetViews>
    <sheetView zoomScalePageLayoutView="0" workbookViewId="0" topLeftCell="A1">
      <selection activeCell="A3" sqref="A3:G3"/>
    </sheetView>
  </sheetViews>
  <sheetFormatPr defaultColWidth="11.421875" defaultRowHeight="12.75"/>
  <sheetData>
    <row r="1" spans="1:7" ht="15">
      <c r="A1" s="184"/>
      <c r="B1" s="184"/>
      <c r="C1" s="184"/>
      <c r="D1" s="184"/>
      <c r="E1" s="184"/>
      <c r="F1" s="184"/>
      <c r="G1" s="184"/>
    </row>
    <row r="2" spans="1:7" ht="15">
      <c r="A2" s="184" t="s">
        <v>593</v>
      </c>
      <c r="B2" s="184"/>
      <c r="C2" s="184"/>
      <c r="D2" s="184"/>
      <c r="E2" s="184"/>
      <c r="F2" s="184"/>
      <c r="G2" s="184"/>
    </row>
    <row r="3" spans="1:7" ht="30" customHeight="1">
      <c r="A3" s="185" t="s">
        <v>557</v>
      </c>
      <c r="B3" s="185"/>
      <c r="C3" s="185"/>
      <c r="D3" s="185"/>
      <c r="E3" s="185"/>
      <c r="F3" s="185"/>
      <c r="G3" s="185"/>
    </row>
    <row r="4" spans="1:7" ht="15">
      <c r="A4" s="184"/>
      <c r="B4" s="184"/>
      <c r="C4" s="184"/>
      <c r="D4" s="184"/>
      <c r="E4" s="184"/>
      <c r="F4" s="184"/>
      <c r="G4" s="184"/>
    </row>
    <row r="5" spans="1:7" ht="32.25" customHeight="1">
      <c r="A5" s="185" t="s">
        <v>558</v>
      </c>
      <c r="B5" s="185"/>
      <c r="C5" s="185"/>
      <c r="D5" s="185"/>
      <c r="E5" s="185"/>
      <c r="F5" s="185"/>
      <c r="G5" s="185"/>
    </row>
    <row r="6" spans="1:7" ht="15">
      <c r="A6" s="184"/>
      <c r="B6" s="184"/>
      <c r="C6" s="184"/>
      <c r="D6" s="184"/>
      <c r="E6" s="184"/>
      <c r="F6" s="184"/>
      <c r="G6" s="184"/>
    </row>
    <row r="7" spans="1:7" ht="30.75" customHeight="1">
      <c r="A7" s="185" t="s">
        <v>559</v>
      </c>
      <c r="B7" s="185"/>
      <c r="C7" s="185"/>
      <c r="D7" s="185"/>
      <c r="E7" s="185"/>
      <c r="F7" s="185"/>
      <c r="G7" s="185"/>
    </row>
    <row r="8" spans="1:7" ht="15">
      <c r="A8" s="184"/>
      <c r="B8" s="184"/>
      <c r="C8" s="184"/>
      <c r="D8" s="184"/>
      <c r="E8" s="184"/>
      <c r="F8" s="184"/>
      <c r="G8" s="184"/>
    </row>
    <row r="9" spans="1:7" ht="45.75" customHeight="1">
      <c r="A9" s="185" t="s">
        <v>560</v>
      </c>
      <c r="B9" s="185"/>
      <c r="C9" s="185"/>
      <c r="D9" s="185"/>
      <c r="E9" s="185"/>
      <c r="F9" s="185"/>
      <c r="G9" s="185"/>
    </row>
    <row r="10" spans="1:7" ht="15">
      <c r="A10" s="184"/>
      <c r="B10" s="184"/>
      <c r="C10" s="184"/>
      <c r="D10" s="184"/>
      <c r="E10" s="184"/>
      <c r="F10" s="184"/>
      <c r="G10" s="184"/>
    </row>
    <row r="11" spans="1:7" ht="65.25" customHeight="1">
      <c r="A11" s="185" t="s">
        <v>556</v>
      </c>
      <c r="B11" s="185"/>
      <c r="C11" s="185"/>
      <c r="D11" s="185"/>
      <c r="E11" s="185"/>
      <c r="F11" s="185"/>
      <c r="G11" s="185"/>
    </row>
    <row r="12" spans="1:7" ht="20.25" customHeight="1">
      <c r="A12" s="184"/>
      <c r="B12" s="184"/>
      <c r="C12" s="184"/>
      <c r="D12" s="184"/>
      <c r="E12" s="184"/>
      <c r="F12" s="184"/>
      <c r="G12" s="184"/>
    </row>
    <row r="13" spans="1:7" s="70" customFormat="1" ht="46.5" customHeight="1">
      <c r="A13" s="185" t="s">
        <v>561</v>
      </c>
      <c r="B13" s="185"/>
      <c r="C13" s="185"/>
      <c r="D13" s="185"/>
      <c r="E13" s="185"/>
      <c r="F13" s="185"/>
      <c r="G13" s="185"/>
    </row>
    <row r="14" spans="1:7" ht="15">
      <c r="A14" s="184"/>
      <c r="B14" s="184"/>
      <c r="C14" s="184"/>
      <c r="D14" s="184"/>
      <c r="E14" s="184"/>
      <c r="F14" s="184"/>
      <c r="G14" s="184"/>
    </row>
    <row r="15" spans="1:7" ht="15">
      <c r="A15" s="184"/>
      <c r="B15" s="184"/>
      <c r="C15" s="184"/>
      <c r="D15" s="184"/>
      <c r="E15" s="184"/>
      <c r="F15" s="184"/>
      <c r="G15" s="184"/>
    </row>
    <row r="16" spans="1:7" ht="15">
      <c r="A16" s="184"/>
      <c r="B16" s="184"/>
      <c r="C16" s="184"/>
      <c r="D16" s="184"/>
      <c r="E16" s="184"/>
      <c r="F16" s="184"/>
      <c r="G16" s="184"/>
    </row>
    <row r="17" spans="1:7" ht="15">
      <c r="A17" s="184"/>
      <c r="B17" s="184"/>
      <c r="C17" s="184"/>
      <c r="D17" s="184"/>
      <c r="E17" s="184"/>
      <c r="F17" s="184"/>
      <c r="G17" s="184"/>
    </row>
    <row r="18" spans="1:7" ht="15">
      <c r="A18" s="184"/>
      <c r="B18" s="184"/>
      <c r="C18" s="184"/>
      <c r="D18" s="184"/>
      <c r="E18" s="184"/>
      <c r="F18" s="184"/>
      <c r="G18" s="184"/>
    </row>
    <row r="19" spans="1:7" ht="15">
      <c r="A19" s="184"/>
      <c r="B19" s="184"/>
      <c r="C19" s="184"/>
      <c r="D19" s="184"/>
      <c r="E19" s="184"/>
      <c r="F19" s="184"/>
      <c r="G19" s="184"/>
    </row>
    <row r="20" spans="1:7" ht="15">
      <c r="A20" s="184"/>
      <c r="B20" s="184"/>
      <c r="C20" s="184"/>
      <c r="D20" s="184"/>
      <c r="E20" s="184"/>
      <c r="F20" s="184"/>
      <c r="G20" s="184"/>
    </row>
    <row r="21" spans="1:7" ht="15">
      <c r="A21" s="184"/>
      <c r="B21" s="184"/>
      <c r="C21" s="184"/>
      <c r="D21" s="184"/>
      <c r="E21" s="184"/>
      <c r="F21" s="184"/>
      <c r="G21" s="184"/>
    </row>
    <row r="22" spans="1:7" ht="15">
      <c r="A22" s="184"/>
      <c r="B22" s="184"/>
      <c r="C22" s="184"/>
      <c r="D22" s="184"/>
      <c r="E22" s="184"/>
      <c r="F22" s="184"/>
      <c r="G22" s="184"/>
    </row>
    <row r="23" spans="1:7" ht="15">
      <c r="A23" s="184"/>
      <c r="B23" s="184"/>
      <c r="C23" s="184"/>
      <c r="D23" s="184"/>
      <c r="E23" s="184"/>
      <c r="F23" s="184"/>
      <c r="G23" s="184"/>
    </row>
    <row r="24" spans="1:7" ht="15">
      <c r="A24" s="184"/>
      <c r="B24" s="184"/>
      <c r="C24" s="184"/>
      <c r="D24" s="184"/>
      <c r="E24" s="184"/>
      <c r="F24" s="184"/>
      <c r="G24" s="184"/>
    </row>
    <row r="25" spans="1:7" ht="15">
      <c r="A25" s="184"/>
      <c r="B25" s="184"/>
      <c r="C25" s="184"/>
      <c r="D25" s="184"/>
      <c r="E25" s="184"/>
      <c r="F25" s="184"/>
      <c r="G25" s="184"/>
    </row>
    <row r="26" spans="1:7" ht="15">
      <c r="A26" s="184"/>
      <c r="B26" s="184"/>
      <c r="C26" s="184"/>
      <c r="D26" s="184"/>
      <c r="E26" s="184"/>
      <c r="F26" s="184"/>
      <c r="G26" s="184"/>
    </row>
    <row r="27" spans="1:7" ht="15">
      <c r="A27" s="184"/>
      <c r="B27" s="184"/>
      <c r="C27" s="184"/>
      <c r="D27" s="184"/>
      <c r="E27" s="184"/>
      <c r="F27" s="184"/>
      <c r="G27" s="184"/>
    </row>
    <row r="28" spans="1:7" ht="15">
      <c r="A28" s="184"/>
      <c r="B28" s="184"/>
      <c r="C28" s="184"/>
      <c r="D28" s="184"/>
      <c r="E28" s="184"/>
      <c r="F28" s="184"/>
      <c r="G28" s="184"/>
    </row>
    <row r="29" spans="1:7" ht="15">
      <c r="A29" s="184"/>
      <c r="B29" s="184"/>
      <c r="C29" s="184"/>
      <c r="D29" s="184"/>
      <c r="E29" s="184"/>
      <c r="F29" s="184"/>
      <c r="G29" s="184"/>
    </row>
    <row r="30" spans="1:7" ht="15">
      <c r="A30" s="184"/>
      <c r="B30" s="184"/>
      <c r="C30" s="184"/>
      <c r="D30" s="184"/>
      <c r="E30" s="184"/>
      <c r="F30" s="184"/>
      <c r="G30" s="184"/>
    </row>
    <row r="31" spans="1:7" ht="15">
      <c r="A31" s="184"/>
      <c r="B31" s="184"/>
      <c r="C31" s="184"/>
      <c r="D31" s="184"/>
      <c r="E31" s="184"/>
      <c r="F31" s="184"/>
      <c r="G31" s="184"/>
    </row>
    <row r="32" spans="1:7" ht="15">
      <c r="A32" s="184"/>
      <c r="B32" s="184"/>
      <c r="C32" s="184"/>
      <c r="D32" s="184"/>
      <c r="E32" s="184"/>
      <c r="F32" s="184"/>
      <c r="G32" s="184"/>
    </row>
    <row r="33" spans="1:7" ht="15">
      <c r="A33" s="184"/>
      <c r="B33" s="184"/>
      <c r="C33" s="184"/>
      <c r="D33" s="184"/>
      <c r="E33" s="184"/>
      <c r="F33" s="184"/>
      <c r="G33" s="184"/>
    </row>
    <row r="34" spans="1:7" ht="15">
      <c r="A34" s="184"/>
      <c r="B34" s="184"/>
      <c r="C34" s="184"/>
      <c r="D34" s="184"/>
      <c r="E34" s="184"/>
      <c r="F34" s="184"/>
      <c r="G34" s="184"/>
    </row>
    <row r="35" spans="1:7" ht="15">
      <c r="A35" s="184"/>
      <c r="B35" s="184"/>
      <c r="C35" s="184"/>
      <c r="D35" s="184"/>
      <c r="E35" s="184"/>
      <c r="F35" s="184"/>
      <c r="G35" s="184"/>
    </row>
    <row r="36" spans="1:7" ht="15">
      <c r="A36" s="184"/>
      <c r="B36" s="184"/>
      <c r="C36" s="184"/>
      <c r="D36" s="184"/>
      <c r="E36" s="184"/>
      <c r="F36" s="184"/>
      <c r="G36" s="184"/>
    </row>
    <row r="37" spans="1:7" ht="15">
      <c r="A37" s="184"/>
      <c r="B37" s="184"/>
      <c r="C37" s="184"/>
      <c r="D37" s="184"/>
      <c r="E37" s="184"/>
      <c r="F37" s="184"/>
      <c r="G37" s="184"/>
    </row>
    <row r="38" spans="1:7" ht="15">
      <c r="A38" s="184"/>
      <c r="B38" s="184"/>
      <c r="C38" s="184"/>
      <c r="D38" s="184"/>
      <c r="E38" s="184"/>
      <c r="F38" s="184"/>
      <c r="G38" s="184"/>
    </row>
    <row r="39" spans="1:7" ht="15">
      <c r="A39" s="184"/>
      <c r="B39" s="184"/>
      <c r="C39" s="184"/>
      <c r="D39" s="184"/>
      <c r="E39" s="184"/>
      <c r="F39" s="184"/>
      <c r="G39" s="184"/>
    </row>
    <row r="40" spans="1:7" ht="15">
      <c r="A40" s="184"/>
      <c r="B40" s="184"/>
      <c r="C40" s="184"/>
      <c r="D40" s="184"/>
      <c r="E40" s="184"/>
      <c r="F40" s="184"/>
      <c r="G40" s="184"/>
    </row>
    <row r="41" spans="1:7" ht="15">
      <c r="A41" s="184"/>
      <c r="B41" s="184"/>
      <c r="C41" s="184"/>
      <c r="D41" s="184"/>
      <c r="E41" s="184"/>
      <c r="F41" s="184"/>
      <c r="G41" s="184"/>
    </row>
    <row r="42" spans="1:7" ht="15">
      <c r="A42" s="184"/>
      <c r="B42" s="184"/>
      <c r="C42" s="184"/>
      <c r="D42" s="184"/>
      <c r="E42" s="184"/>
      <c r="F42" s="184"/>
      <c r="G42" s="184"/>
    </row>
    <row r="43" spans="1:7" ht="15">
      <c r="A43" s="184"/>
      <c r="B43" s="184"/>
      <c r="C43" s="184"/>
      <c r="D43" s="184"/>
      <c r="E43" s="184"/>
      <c r="F43" s="184"/>
      <c r="G43" s="184"/>
    </row>
    <row r="44" spans="1:7" ht="15">
      <c r="A44" s="184"/>
      <c r="B44" s="184"/>
      <c r="C44" s="184"/>
      <c r="D44" s="184"/>
      <c r="E44" s="184"/>
      <c r="F44" s="184"/>
      <c r="G44" s="184"/>
    </row>
    <row r="45" spans="1:7" ht="15">
      <c r="A45" s="184"/>
      <c r="B45" s="184"/>
      <c r="C45" s="184"/>
      <c r="D45" s="184"/>
      <c r="E45" s="184"/>
      <c r="F45" s="184"/>
      <c r="G45" s="184"/>
    </row>
    <row r="46" spans="1:7" ht="12.75">
      <c r="A46" s="186"/>
      <c r="B46" s="186"/>
      <c r="C46" s="186"/>
      <c r="D46" s="186"/>
      <c r="E46" s="186"/>
      <c r="F46" s="186"/>
      <c r="G46" s="186"/>
    </row>
    <row r="47" spans="1:7" ht="12.75">
      <c r="A47" s="186"/>
      <c r="B47" s="186"/>
      <c r="C47" s="186"/>
      <c r="D47" s="186"/>
      <c r="E47" s="186"/>
      <c r="F47" s="186"/>
      <c r="G47" s="186"/>
    </row>
    <row r="48" spans="1:7" ht="12.75">
      <c r="A48" s="186"/>
      <c r="B48" s="186"/>
      <c r="C48" s="186"/>
      <c r="D48" s="186"/>
      <c r="E48" s="186"/>
      <c r="F48" s="186"/>
      <c r="G48" s="186"/>
    </row>
    <row r="49" spans="1:7" ht="12.75">
      <c r="A49" s="186"/>
      <c r="B49" s="186"/>
      <c r="C49" s="186"/>
      <c r="D49" s="186"/>
      <c r="E49" s="186"/>
      <c r="F49" s="186"/>
      <c r="G49" s="186"/>
    </row>
    <row r="50" spans="1:7" ht="12.75">
      <c r="A50" s="186"/>
      <c r="B50" s="186"/>
      <c r="C50" s="186"/>
      <c r="D50" s="186"/>
      <c r="E50" s="186"/>
      <c r="F50" s="186"/>
      <c r="G50" s="186"/>
    </row>
    <row r="51" spans="1:7" ht="12.75">
      <c r="A51" s="186"/>
      <c r="B51" s="186"/>
      <c r="C51" s="186"/>
      <c r="D51" s="186"/>
      <c r="E51" s="186"/>
      <c r="F51" s="186"/>
      <c r="G51" s="186"/>
    </row>
    <row r="52" spans="1:7" ht="12.75">
      <c r="A52" s="186"/>
      <c r="B52" s="186"/>
      <c r="C52" s="186"/>
      <c r="D52" s="186"/>
      <c r="E52" s="186"/>
      <c r="F52" s="186"/>
      <c r="G52" s="186"/>
    </row>
  </sheetData>
  <sheetProtection/>
  <mergeCells count="52">
    <mergeCell ref="A52:G52"/>
    <mergeCell ref="A42:G42"/>
    <mergeCell ref="A43:G43"/>
    <mergeCell ref="A44:G44"/>
    <mergeCell ref="A45:G45"/>
    <mergeCell ref="A46:G46"/>
    <mergeCell ref="A40:G40"/>
    <mergeCell ref="A41:G41"/>
    <mergeCell ref="A48:G48"/>
    <mergeCell ref="A49:G49"/>
    <mergeCell ref="A50:G50"/>
    <mergeCell ref="A51:G51"/>
    <mergeCell ref="A31:G31"/>
    <mergeCell ref="A32:G32"/>
    <mergeCell ref="A33:G33"/>
    <mergeCell ref="A34:G34"/>
    <mergeCell ref="A35:G35"/>
    <mergeCell ref="A47:G47"/>
    <mergeCell ref="A36:G36"/>
    <mergeCell ref="A37:G37"/>
    <mergeCell ref="A38:G38"/>
    <mergeCell ref="A39:G39"/>
    <mergeCell ref="A25:G25"/>
    <mergeCell ref="A26:G26"/>
    <mergeCell ref="A27:G27"/>
    <mergeCell ref="A28:G28"/>
    <mergeCell ref="A29:G29"/>
    <mergeCell ref="A30:G30"/>
    <mergeCell ref="A19:G19"/>
    <mergeCell ref="A20:G20"/>
    <mergeCell ref="A21:G21"/>
    <mergeCell ref="A22:G22"/>
    <mergeCell ref="A23:G23"/>
    <mergeCell ref="A24:G24"/>
    <mergeCell ref="A13:G13"/>
    <mergeCell ref="A14:G14"/>
    <mergeCell ref="A15:G15"/>
    <mergeCell ref="A16:G16"/>
    <mergeCell ref="A17:G17"/>
    <mergeCell ref="A18:G18"/>
    <mergeCell ref="A7:G7"/>
    <mergeCell ref="A8:G8"/>
    <mergeCell ref="A9:G9"/>
    <mergeCell ref="A10:G10"/>
    <mergeCell ref="A11:G11"/>
    <mergeCell ref="A12:G12"/>
    <mergeCell ref="A1:G1"/>
    <mergeCell ref="A2:G2"/>
    <mergeCell ref="A3:G3"/>
    <mergeCell ref="A4:G4"/>
    <mergeCell ref="A5:G5"/>
    <mergeCell ref="A6:G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E33"/>
  <sheetViews>
    <sheetView zoomScalePageLayoutView="0" workbookViewId="0" topLeftCell="A1">
      <selection activeCell="H30" sqref="H30"/>
    </sheetView>
  </sheetViews>
  <sheetFormatPr defaultColWidth="11.421875" defaultRowHeight="12.75"/>
  <cols>
    <col min="1" max="1" width="9.421875" style="0" customWidth="1"/>
    <col min="3" max="3" width="31.7109375" style="0" customWidth="1"/>
  </cols>
  <sheetData>
    <row r="2" spans="2:3" ht="12.75">
      <c r="B2" s="187"/>
      <c r="C2" s="187"/>
    </row>
    <row r="3" spans="2:3" ht="12.75">
      <c r="B3" s="186"/>
      <c r="C3" s="186"/>
    </row>
    <row r="4" spans="2:3" ht="12.75">
      <c r="B4" s="187" t="s">
        <v>594</v>
      </c>
      <c r="C4" s="187"/>
    </row>
    <row r="5" ht="13.5" thickBot="1"/>
    <row r="6" spans="2:5" ht="16.5" thickBot="1">
      <c r="B6" s="188" t="s">
        <v>562</v>
      </c>
      <c r="C6" s="189"/>
      <c r="D6" s="71" t="s">
        <v>563</v>
      </c>
      <c r="E6" s="72" t="s">
        <v>564</v>
      </c>
    </row>
    <row r="7" spans="2:5" ht="15">
      <c r="B7" s="190" t="s">
        <v>565</v>
      </c>
      <c r="C7" s="191"/>
      <c r="D7" s="73"/>
      <c r="E7" s="74"/>
    </row>
    <row r="8" spans="2:5" ht="15">
      <c r="B8" s="192" t="s">
        <v>566</v>
      </c>
      <c r="C8" s="193"/>
      <c r="D8" s="130">
        <v>1000</v>
      </c>
      <c r="E8" s="131"/>
    </row>
    <row r="9" spans="2:5" ht="15">
      <c r="B9" s="192" t="s">
        <v>567</v>
      </c>
      <c r="C9" s="193"/>
      <c r="D9" s="130">
        <v>210</v>
      </c>
      <c r="E9" s="131"/>
    </row>
    <row r="10" spans="2:5" ht="15">
      <c r="B10" s="194" t="s">
        <v>568</v>
      </c>
      <c r="C10" s="195"/>
      <c r="D10" s="130"/>
      <c r="E10" s="131">
        <v>1210</v>
      </c>
    </row>
    <row r="11" spans="2:5" ht="15.75" thickBot="1">
      <c r="B11" s="196"/>
      <c r="C11" s="197"/>
      <c r="D11" s="130"/>
      <c r="E11" s="131"/>
    </row>
    <row r="12" spans="2:5" ht="15.75" thickTop="1">
      <c r="B12" s="190" t="s">
        <v>6</v>
      </c>
      <c r="C12" s="191"/>
      <c r="D12" s="130"/>
      <c r="E12" s="131"/>
    </row>
    <row r="13" spans="2:5" ht="15">
      <c r="B13" s="198" t="s">
        <v>569</v>
      </c>
      <c r="C13" s="199"/>
      <c r="D13" s="130">
        <v>1500</v>
      </c>
      <c r="E13" s="131"/>
    </row>
    <row r="14" spans="2:5" ht="15">
      <c r="B14" s="200" t="s">
        <v>570</v>
      </c>
      <c r="C14" s="201"/>
      <c r="D14" s="130"/>
      <c r="E14" s="131">
        <v>1500</v>
      </c>
    </row>
    <row r="15" spans="2:5" ht="15.75" thickBot="1">
      <c r="B15" s="202"/>
      <c r="C15" s="203"/>
      <c r="D15" s="130"/>
      <c r="E15" s="131"/>
    </row>
    <row r="16" spans="2:5" ht="15.75" thickTop="1">
      <c r="B16" s="190" t="s">
        <v>8</v>
      </c>
      <c r="C16" s="191"/>
      <c r="D16" s="130"/>
      <c r="E16" s="131"/>
    </row>
    <row r="17" spans="2:5" ht="15">
      <c r="B17" s="198" t="s">
        <v>571</v>
      </c>
      <c r="C17" s="199"/>
      <c r="D17" s="130">
        <v>1500</v>
      </c>
      <c r="E17" s="131"/>
    </row>
    <row r="18" spans="2:5" ht="15">
      <c r="B18" s="200" t="s">
        <v>572</v>
      </c>
      <c r="C18" s="201"/>
      <c r="D18" s="130"/>
      <c r="E18" s="131">
        <v>1500</v>
      </c>
    </row>
    <row r="19" spans="2:5" ht="15.75" thickBot="1">
      <c r="B19" s="202"/>
      <c r="C19" s="203"/>
      <c r="D19" s="130"/>
      <c r="E19" s="131"/>
    </row>
    <row r="20" spans="2:5" ht="15.75" thickTop="1">
      <c r="B20" s="190" t="s">
        <v>10</v>
      </c>
      <c r="C20" s="191"/>
      <c r="D20" s="130"/>
      <c r="E20" s="131"/>
    </row>
    <row r="21" spans="2:5" ht="15">
      <c r="B21" s="198" t="s">
        <v>573</v>
      </c>
      <c r="C21" s="199"/>
      <c r="D21" s="130">
        <v>1200</v>
      </c>
      <c r="E21" s="131"/>
    </row>
    <row r="22" spans="2:5" ht="15">
      <c r="B22" s="200" t="s">
        <v>574</v>
      </c>
      <c r="C22" s="201"/>
      <c r="D22" s="130"/>
      <c r="E22" s="131">
        <v>1200</v>
      </c>
    </row>
    <row r="23" spans="2:5" ht="15.75" thickBot="1">
      <c r="B23" s="202"/>
      <c r="C23" s="203"/>
      <c r="D23" s="130"/>
      <c r="E23" s="131"/>
    </row>
    <row r="24" spans="2:5" ht="15.75" thickTop="1">
      <c r="B24" s="204" t="s">
        <v>575</v>
      </c>
      <c r="C24" s="205"/>
      <c r="D24" s="130">
        <v>24</v>
      </c>
      <c r="E24" s="131"/>
    </row>
    <row r="25" spans="2:5" ht="15">
      <c r="B25" s="200" t="s">
        <v>570</v>
      </c>
      <c r="C25" s="201"/>
      <c r="D25" s="130"/>
      <c r="E25" s="131">
        <v>24</v>
      </c>
    </row>
    <row r="26" spans="2:5" ht="15.75" thickBot="1">
      <c r="B26" s="202"/>
      <c r="C26" s="203"/>
      <c r="D26" s="130"/>
      <c r="E26" s="131"/>
    </row>
    <row r="27" spans="2:5" ht="15.75" thickTop="1">
      <c r="B27" s="190" t="s">
        <v>12</v>
      </c>
      <c r="C27" s="191"/>
      <c r="D27" s="130"/>
      <c r="E27" s="131"/>
    </row>
    <row r="28" spans="2:5" ht="15">
      <c r="B28" s="198" t="s">
        <v>576</v>
      </c>
      <c r="C28" s="199"/>
      <c r="D28" s="130">
        <v>1000</v>
      </c>
      <c r="E28" s="131"/>
    </row>
    <row r="29" spans="2:5" ht="15">
      <c r="B29" s="200" t="s">
        <v>577</v>
      </c>
      <c r="C29" s="201"/>
      <c r="D29" s="130"/>
      <c r="E29" s="131">
        <v>1000</v>
      </c>
    </row>
    <row r="30" spans="2:5" ht="15.75" thickBot="1">
      <c r="B30" s="202"/>
      <c r="C30" s="203"/>
      <c r="D30" s="130"/>
      <c r="E30" s="131"/>
    </row>
    <row r="31" spans="2:5" ht="15.75" thickTop="1">
      <c r="B31" s="204" t="s">
        <v>578</v>
      </c>
      <c r="C31" s="205"/>
      <c r="D31" s="130">
        <v>125</v>
      </c>
      <c r="E31" s="131"/>
    </row>
    <row r="32" spans="2:5" ht="15">
      <c r="B32" s="200" t="s">
        <v>579</v>
      </c>
      <c r="C32" s="201"/>
      <c r="D32" s="130"/>
      <c r="E32" s="131">
        <v>125</v>
      </c>
    </row>
    <row r="33" spans="2:5" ht="15.75" thickBot="1">
      <c r="B33" s="206"/>
      <c r="C33" s="207"/>
      <c r="D33" s="132"/>
      <c r="E33" s="133"/>
    </row>
  </sheetData>
  <sheetProtection/>
  <mergeCells count="31">
    <mergeCell ref="B33:C33"/>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2:C2"/>
    <mergeCell ref="B3:C3"/>
    <mergeCell ref="B4:C4"/>
    <mergeCell ref="B6:C6"/>
    <mergeCell ref="B7:C7"/>
    <mergeCell ref="B8:C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33"/>
  <sheetViews>
    <sheetView zoomScalePageLayoutView="0" workbookViewId="0" topLeftCell="A1">
      <selection activeCell="A9" sqref="A9:G9"/>
    </sheetView>
  </sheetViews>
  <sheetFormatPr defaultColWidth="11.421875" defaultRowHeight="12.75"/>
  <sheetData>
    <row r="1" spans="1:7" ht="15">
      <c r="A1" s="184" t="s">
        <v>595</v>
      </c>
      <c r="B1" s="184"/>
      <c r="C1" s="184"/>
      <c r="D1" s="184"/>
      <c r="E1" s="184"/>
      <c r="F1" s="184"/>
      <c r="G1" s="184"/>
    </row>
    <row r="2" spans="1:7" ht="48" customHeight="1">
      <c r="A2" s="185" t="s">
        <v>580</v>
      </c>
      <c r="B2" s="185"/>
      <c r="C2" s="185"/>
      <c r="D2" s="185"/>
      <c r="E2" s="185"/>
      <c r="F2" s="185"/>
      <c r="G2" s="185"/>
    </row>
    <row r="3" spans="1:7" ht="15">
      <c r="A3" s="185"/>
      <c r="B3" s="185"/>
      <c r="C3" s="185"/>
      <c r="D3" s="185"/>
      <c r="E3" s="185"/>
      <c r="F3" s="185"/>
      <c r="G3" s="185"/>
    </row>
    <row r="4" spans="1:7" ht="61.5" customHeight="1">
      <c r="A4" s="185" t="s">
        <v>581</v>
      </c>
      <c r="B4" s="185"/>
      <c r="C4" s="185"/>
      <c r="D4" s="185"/>
      <c r="E4" s="185"/>
      <c r="F4" s="185"/>
      <c r="G4" s="185"/>
    </row>
    <row r="5" spans="1:7" ht="15">
      <c r="A5" s="185"/>
      <c r="B5" s="185"/>
      <c r="C5" s="185"/>
      <c r="D5" s="185"/>
      <c r="E5" s="185"/>
      <c r="F5" s="185"/>
      <c r="G5" s="185"/>
    </row>
    <row r="6" spans="1:7" ht="75" customHeight="1">
      <c r="A6" s="185" t="s">
        <v>582</v>
      </c>
      <c r="B6" s="185"/>
      <c r="C6" s="185"/>
      <c r="D6" s="185"/>
      <c r="E6" s="185"/>
      <c r="F6" s="185"/>
      <c r="G6" s="185"/>
    </row>
    <row r="7" spans="1:7" ht="15">
      <c r="A7" s="185"/>
      <c r="B7" s="185"/>
      <c r="C7" s="185"/>
      <c r="D7" s="185"/>
      <c r="E7" s="185"/>
      <c r="F7" s="185"/>
      <c r="G7" s="185"/>
    </row>
    <row r="8" spans="1:7" ht="15">
      <c r="A8" s="208" t="s">
        <v>583</v>
      </c>
      <c r="B8" s="208"/>
      <c r="C8" s="208"/>
      <c r="D8" s="208"/>
      <c r="E8" s="208"/>
      <c r="F8" s="208"/>
      <c r="G8" s="208"/>
    </row>
    <row r="9" spans="1:7" ht="15">
      <c r="A9" s="185" t="s">
        <v>584</v>
      </c>
      <c r="B9" s="185"/>
      <c r="C9" s="185"/>
      <c r="D9" s="185"/>
      <c r="E9" s="185"/>
      <c r="F9" s="185"/>
      <c r="G9" s="185"/>
    </row>
    <row r="10" spans="1:7" ht="15">
      <c r="A10" s="208" t="s">
        <v>585</v>
      </c>
      <c r="B10" s="208"/>
      <c r="C10" s="208"/>
      <c r="D10" s="208"/>
      <c r="E10" s="208"/>
      <c r="F10" s="208"/>
      <c r="G10" s="208"/>
    </row>
    <row r="11" spans="1:7" ht="15">
      <c r="A11" s="185" t="s">
        <v>586</v>
      </c>
      <c r="B11" s="185"/>
      <c r="C11" s="185"/>
      <c r="D11" s="185"/>
      <c r="E11" s="185"/>
      <c r="F11" s="185"/>
      <c r="G11" s="185"/>
    </row>
    <row r="12" spans="1:7" ht="46.5" customHeight="1">
      <c r="A12" s="185" t="s">
        <v>587</v>
      </c>
      <c r="B12" s="185"/>
      <c r="C12" s="185"/>
      <c r="D12" s="185"/>
      <c r="E12" s="185"/>
      <c r="F12" s="185"/>
      <c r="G12" s="185"/>
    </row>
    <row r="13" spans="1:7" ht="15">
      <c r="A13" s="185"/>
      <c r="B13" s="185"/>
      <c r="C13" s="185"/>
      <c r="D13" s="185"/>
      <c r="E13" s="185"/>
      <c r="F13" s="185"/>
      <c r="G13" s="185"/>
    </row>
    <row r="14" spans="1:7" ht="30" customHeight="1">
      <c r="A14" s="185" t="s">
        <v>588</v>
      </c>
      <c r="B14" s="185"/>
      <c r="C14" s="185"/>
      <c r="D14" s="185"/>
      <c r="E14" s="185"/>
      <c r="F14" s="185"/>
      <c r="G14" s="185"/>
    </row>
    <row r="15" spans="1:7" ht="31.5" customHeight="1">
      <c r="A15" s="185" t="s">
        <v>589</v>
      </c>
      <c r="B15" s="185"/>
      <c r="C15" s="185"/>
      <c r="D15" s="185"/>
      <c r="E15" s="185"/>
      <c r="F15" s="185"/>
      <c r="G15" s="185"/>
    </row>
    <row r="16" spans="1:7" ht="15">
      <c r="A16" s="208" t="s">
        <v>590</v>
      </c>
      <c r="B16" s="208"/>
      <c r="C16" s="208"/>
      <c r="D16" s="208"/>
      <c r="E16" s="208"/>
      <c r="F16" s="208"/>
      <c r="G16" s="208"/>
    </row>
    <row r="17" spans="1:7" ht="15">
      <c r="A17" s="184" t="s">
        <v>591</v>
      </c>
      <c r="B17" s="184"/>
      <c r="C17" s="184"/>
      <c r="D17" s="184"/>
      <c r="E17" s="184"/>
      <c r="F17" s="184"/>
      <c r="G17" s="184"/>
    </row>
    <row r="18" spans="1:7" ht="15">
      <c r="A18" s="208" t="s">
        <v>592</v>
      </c>
      <c r="B18" s="208"/>
      <c r="C18" s="208"/>
      <c r="D18" s="208"/>
      <c r="E18" s="208"/>
      <c r="F18" s="208"/>
      <c r="G18" s="208"/>
    </row>
    <row r="19" spans="1:7" ht="15">
      <c r="A19" s="184"/>
      <c r="B19" s="184"/>
      <c r="C19" s="184"/>
      <c r="D19" s="184"/>
      <c r="E19" s="184"/>
      <c r="F19" s="184"/>
      <c r="G19" s="184"/>
    </row>
    <row r="20" spans="1:7" ht="15">
      <c r="A20" s="184"/>
      <c r="B20" s="184"/>
      <c r="C20" s="184"/>
      <c r="D20" s="184"/>
      <c r="E20" s="184"/>
      <c r="F20" s="184"/>
      <c r="G20" s="184"/>
    </row>
    <row r="21" spans="1:7" ht="15">
      <c r="A21" s="184"/>
      <c r="B21" s="184"/>
      <c r="C21" s="184"/>
      <c r="D21" s="184"/>
      <c r="E21" s="184"/>
      <c r="F21" s="184"/>
      <c r="G21" s="184"/>
    </row>
    <row r="22" spans="1:7" ht="15">
      <c r="A22" s="184"/>
      <c r="B22" s="184"/>
      <c r="C22" s="184"/>
      <c r="D22" s="184"/>
      <c r="E22" s="184"/>
      <c r="F22" s="184"/>
      <c r="G22" s="184"/>
    </row>
    <row r="23" spans="1:7" ht="15">
      <c r="A23" s="184"/>
      <c r="B23" s="184"/>
      <c r="C23" s="184"/>
      <c r="D23" s="184"/>
      <c r="E23" s="184"/>
      <c r="F23" s="184"/>
      <c r="G23" s="184"/>
    </row>
    <row r="24" spans="1:7" ht="15">
      <c r="A24" s="184"/>
      <c r="B24" s="184"/>
      <c r="C24" s="184"/>
      <c r="D24" s="184"/>
      <c r="E24" s="184"/>
      <c r="F24" s="184"/>
      <c r="G24" s="184"/>
    </row>
    <row r="25" spans="1:7" ht="15">
      <c r="A25" s="184"/>
      <c r="B25" s="184"/>
      <c r="C25" s="184"/>
      <c r="D25" s="184"/>
      <c r="E25" s="184"/>
      <c r="F25" s="184"/>
      <c r="G25" s="184"/>
    </row>
    <row r="26" spans="1:7" ht="15">
      <c r="A26" s="184"/>
      <c r="B26" s="184"/>
      <c r="C26" s="184"/>
      <c r="D26" s="184"/>
      <c r="E26" s="184"/>
      <c r="F26" s="184"/>
      <c r="G26" s="184"/>
    </row>
    <row r="27" spans="1:7" ht="15">
      <c r="A27" s="184"/>
      <c r="B27" s="184"/>
      <c r="C27" s="184"/>
      <c r="D27" s="184"/>
      <c r="E27" s="184"/>
      <c r="F27" s="184"/>
      <c r="G27" s="184"/>
    </row>
    <row r="28" spans="1:7" ht="15">
      <c r="A28" s="184"/>
      <c r="B28" s="184"/>
      <c r="C28" s="184"/>
      <c r="D28" s="184"/>
      <c r="E28" s="184"/>
      <c r="F28" s="184"/>
      <c r="G28" s="184"/>
    </row>
    <row r="29" spans="1:7" ht="15">
      <c r="A29" s="184"/>
      <c r="B29" s="184"/>
      <c r="C29" s="184"/>
      <c r="D29" s="184"/>
      <c r="E29" s="184"/>
      <c r="F29" s="184"/>
      <c r="G29" s="184"/>
    </row>
    <row r="30" spans="1:7" ht="15">
      <c r="A30" s="184"/>
      <c r="B30" s="184"/>
      <c r="C30" s="184"/>
      <c r="D30" s="184"/>
      <c r="E30" s="184"/>
      <c r="F30" s="184"/>
      <c r="G30" s="184"/>
    </row>
    <row r="31" spans="1:7" ht="15">
      <c r="A31" s="184"/>
      <c r="B31" s="184"/>
      <c r="C31" s="184"/>
      <c r="D31" s="184"/>
      <c r="E31" s="184"/>
      <c r="F31" s="184"/>
      <c r="G31" s="184"/>
    </row>
    <row r="32" spans="1:7" ht="15">
      <c r="A32" s="184"/>
      <c r="B32" s="184"/>
      <c r="C32" s="184"/>
      <c r="D32" s="184"/>
      <c r="E32" s="184"/>
      <c r="F32" s="184"/>
      <c r="G32" s="184"/>
    </row>
    <row r="33" spans="1:7" ht="15">
      <c r="A33" s="184"/>
      <c r="B33" s="184"/>
      <c r="C33" s="184"/>
      <c r="D33" s="184"/>
      <c r="E33" s="184"/>
      <c r="F33" s="184"/>
      <c r="G33" s="184"/>
    </row>
  </sheetData>
  <sheetProtection/>
  <mergeCells count="33">
    <mergeCell ref="A31:G31"/>
    <mergeCell ref="A32:G32"/>
    <mergeCell ref="A33:G33"/>
    <mergeCell ref="A25:G25"/>
    <mergeCell ref="A26:G26"/>
    <mergeCell ref="A27:G27"/>
    <mergeCell ref="A28:G28"/>
    <mergeCell ref="A29:G29"/>
    <mergeCell ref="A30:G30"/>
    <mergeCell ref="A19:G19"/>
    <mergeCell ref="A20:G20"/>
    <mergeCell ref="A21:G21"/>
    <mergeCell ref="A22:G22"/>
    <mergeCell ref="A23:G23"/>
    <mergeCell ref="A24:G24"/>
    <mergeCell ref="A13:G13"/>
    <mergeCell ref="A14:G14"/>
    <mergeCell ref="A15:G15"/>
    <mergeCell ref="A16:G16"/>
    <mergeCell ref="A17:G17"/>
    <mergeCell ref="A18:G18"/>
    <mergeCell ref="A7:G7"/>
    <mergeCell ref="A8:G8"/>
    <mergeCell ref="A9:G9"/>
    <mergeCell ref="A10:G10"/>
    <mergeCell ref="A11:G11"/>
    <mergeCell ref="A12:G12"/>
    <mergeCell ref="A1:G1"/>
    <mergeCell ref="A2:G2"/>
    <mergeCell ref="A3:G3"/>
    <mergeCell ref="A4:G4"/>
    <mergeCell ref="A5:G5"/>
    <mergeCell ref="A6: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M45"/>
  <sheetViews>
    <sheetView zoomScalePageLayoutView="0" workbookViewId="0" topLeftCell="A1">
      <selection activeCell="H26" sqref="H26"/>
    </sheetView>
  </sheetViews>
  <sheetFormatPr defaultColWidth="11.421875" defaultRowHeight="12.75"/>
  <cols>
    <col min="3" max="3" width="31.00390625" style="0" customWidth="1"/>
    <col min="4" max="4" width="11.57421875" style="0" bestFit="1" customWidth="1"/>
    <col min="5" max="5" width="12.57421875" style="0" bestFit="1" customWidth="1"/>
    <col min="10" max="10" width="13.57421875" style="0" customWidth="1"/>
  </cols>
  <sheetData>
    <row r="1" spans="2:11" ht="12.75">
      <c r="B1" s="187" t="s">
        <v>689</v>
      </c>
      <c r="C1" s="187"/>
      <c r="G1" s="209" t="s">
        <v>596</v>
      </c>
      <c r="H1" s="209"/>
      <c r="J1" s="209" t="s">
        <v>597</v>
      </c>
      <c r="K1" s="209"/>
    </row>
    <row r="2" spans="7:11" ht="13.5" thickBot="1">
      <c r="G2" s="122">
        <v>3000</v>
      </c>
      <c r="H2" s="122"/>
      <c r="I2" s="124"/>
      <c r="J2" s="122">
        <v>9000</v>
      </c>
      <c r="K2" s="122"/>
    </row>
    <row r="3" spans="2:11" ht="16.5" thickBot="1">
      <c r="B3" s="188" t="s">
        <v>562</v>
      </c>
      <c r="C3" s="189"/>
      <c r="D3" s="71" t="s">
        <v>563</v>
      </c>
      <c r="E3" s="72" t="s">
        <v>564</v>
      </c>
      <c r="G3" s="122">
        <v>2410.93</v>
      </c>
      <c r="H3" s="122"/>
      <c r="I3" s="124"/>
      <c r="J3" s="122"/>
      <c r="K3" s="122"/>
    </row>
    <row r="4" spans="2:11" ht="15.75" thickBot="1">
      <c r="B4" s="210" t="s">
        <v>2</v>
      </c>
      <c r="C4" s="211"/>
      <c r="D4" s="134"/>
      <c r="E4" s="135"/>
      <c r="G4" s="136"/>
      <c r="H4" s="122"/>
      <c r="I4" s="124"/>
      <c r="J4" s="122"/>
      <c r="K4" s="122"/>
    </row>
    <row r="5" spans="2:11" ht="15.75" thickBot="1">
      <c r="B5" s="192" t="s">
        <v>598</v>
      </c>
      <c r="C5" s="193"/>
      <c r="D5" s="130">
        <v>3000</v>
      </c>
      <c r="E5" s="131"/>
      <c r="G5" s="137">
        <f>SUM(G2:G4)</f>
        <v>5410.93</v>
      </c>
      <c r="H5" s="117"/>
      <c r="I5" s="124"/>
      <c r="J5" s="137">
        <f>SUM(J2:J4)</f>
        <v>9000</v>
      </c>
      <c r="K5" s="117"/>
    </row>
    <row r="6" spans="2:11" ht="15">
      <c r="B6" s="198" t="s">
        <v>599</v>
      </c>
      <c r="C6" s="199"/>
      <c r="D6" s="130">
        <v>9000</v>
      </c>
      <c r="E6" s="131"/>
      <c r="G6" s="124"/>
      <c r="H6" s="124"/>
      <c r="I6" s="124"/>
      <c r="J6" s="124"/>
      <c r="K6" s="124"/>
    </row>
    <row r="7" spans="2:11" ht="15">
      <c r="B7" s="200" t="s">
        <v>600</v>
      </c>
      <c r="C7" s="201"/>
      <c r="D7" s="130"/>
      <c r="E7" s="131">
        <v>12000</v>
      </c>
      <c r="G7" s="212" t="s">
        <v>601</v>
      </c>
      <c r="H7" s="213"/>
      <c r="I7" s="124"/>
      <c r="J7" s="212" t="s">
        <v>602</v>
      </c>
      <c r="K7" s="213"/>
    </row>
    <row r="8" spans="2:11" ht="15.75" thickBot="1">
      <c r="B8" s="202"/>
      <c r="C8" s="203"/>
      <c r="D8" s="130"/>
      <c r="E8" s="131"/>
      <c r="G8" s="122"/>
      <c r="H8" s="122">
        <v>12000</v>
      </c>
      <c r="I8" s="124"/>
      <c r="J8" s="122">
        <v>3000</v>
      </c>
      <c r="K8" s="122"/>
    </row>
    <row r="9" spans="2:11" ht="15.75" thickTop="1">
      <c r="B9" s="190" t="s">
        <v>6</v>
      </c>
      <c r="C9" s="191"/>
      <c r="D9" s="130"/>
      <c r="E9" s="131"/>
      <c r="G9" s="122"/>
      <c r="H9" s="122"/>
      <c r="I9" s="124"/>
      <c r="J9" s="122"/>
      <c r="K9" s="122">
        <v>2725</v>
      </c>
    </row>
    <row r="10" spans="2:11" ht="15.75" thickBot="1">
      <c r="B10" s="200" t="s">
        <v>566</v>
      </c>
      <c r="C10" s="201"/>
      <c r="D10" s="130">
        <v>3000</v>
      </c>
      <c r="E10" s="131"/>
      <c r="G10" s="122"/>
      <c r="H10" s="136"/>
      <c r="I10" s="124"/>
      <c r="J10" s="136"/>
      <c r="K10" s="122"/>
    </row>
    <row r="11" spans="2:11" ht="15.75" thickBot="1">
      <c r="B11" s="200" t="s">
        <v>567</v>
      </c>
      <c r="C11" s="201"/>
      <c r="D11" s="130">
        <v>630</v>
      </c>
      <c r="E11" s="131"/>
      <c r="G11" s="117"/>
      <c r="H11" s="137">
        <f>SUM(H8:H10)</f>
        <v>12000</v>
      </c>
      <c r="I11" s="124"/>
      <c r="J11" s="137">
        <f>J8-K9</f>
        <v>275</v>
      </c>
      <c r="K11" s="117"/>
    </row>
    <row r="12" spans="2:11" ht="15">
      <c r="B12" s="214" t="s">
        <v>568</v>
      </c>
      <c r="C12" s="215"/>
      <c r="D12" s="130"/>
      <c r="E12" s="131">
        <v>3630</v>
      </c>
      <c r="G12" s="124"/>
      <c r="H12" s="138"/>
      <c r="I12" s="124"/>
      <c r="J12" s="124"/>
      <c r="K12" s="124"/>
    </row>
    <row r="13" spans="2:11" ht="15.75" thickBot="1">
      <c r="B13" s="202"/>
      <c r="C13" s="203"/>
      <c r="D13" s="130"/>
      <c r="E13" s="131"/>
      <c r="G13" s="212" t="s">
        <v>603</v>
      </c>
      <c r="H13" s="213"/>
      <c r="I13" s="124"/>
      <c r="J13" s="212" t="s">
        <v>604</v>
      </c>
      <c r="K13" s="213"/>
    </row>
    <row r="14" spans="2:11" ht="15.75" thickTop="1">
      <c r="B14" s="190" t="s">
        <v>8</v>
      </c>
      <c r="C14" s="191"/>
      <c r="D14" s="130"/>
      <c r="E14" s="131"/>
      <c r="G14" s="122">
        <v>630</v>
      </c>
      <c r="H14" s="122"/>
      <c r="I14" s="124"/>
      <c r="J14" s="122"/>
      <c r="K14" s="122">
        <v>3630</v>
      </c>
    </row>
    <row r="15" spans="2:11" ht="15.75" thickBot="1">
      <c r="B15" s="192" t="s">
        <v>598</v>
      </c>
      <c r="C15" s="193"/>
      <c r="D15" s="130">
        <v>2410.93</v>
      </c>
      <c r="E15" s="131"/>
      <c r="G15" s="136"/>
      <c r="H15" s="122">
        <v>630</v>
      </c>
      <c r="I15" s="124"/>
      <c r="J15" s="122"/>
      <c r="K15" s="136"/>
    </row>
    <row r="16" spans="2:11" ht="15.75" thickBot="1">
      <c r="B16" s="192" t="s">
        <v>605</v>
      </c>
      <c r="C16" s="193"/>
      <c r="D16" s="130">
        <v>2410.92</v>
      </c>
      <c r="E16" s="131"/>
      <c r="G16" s="137">
        <f>G14-H15</f>
        <v>0</v>
      </c>
      <c r="H16" s="117"/>
      <c r="I16" s="124"/>
      <c r="J16" s="117"/>
      <c r="K16" s="137">
        <f>SUM(K14:K15)</f>
        <v>3630</v>
      </c>
    </row>
    <row r="17" spans="2:11" ht="15">
      <c r="B17" s="200" t="s">
        <v>606</v>
      </c>
      <c r="C17" s="201"/>
      <c r="D17" s="130"/>
      <c r="E17" s="131">
        <v>836.85</v>
      </c>
      <c r="G17" s="124"/>
      <c r="H17" s="124"/>
      <c r="I17" s="124"/>
      <c r="J17" s="124"/>
      <c r="K17" s="124"/>
    </row>
    <row r="18" spans="2:11" ht="15">
      <c r="B18" s="200" t="s">
        <v>577</v>
      </c>
      <c r="C18" s="201"/>
      <c r="D18" s="130"/>
      <c r="E18" s="131">
        <v>3985</v>
      </c>
      <c r="G18" s="212" t="s">
        <v>607</v>
      </c>
      <c r="H18" s="213"/>
      <c r="I18" s="124"/>
      <c r="J18" s="216" t="s">
        <v>608</v>
      </c>
      <c r="K18" s="213"/>
    </row>
    <row r="19" spans="2:11" ht="15.75" thickBot="1">
      <c r="B19" s="202"/>
      <c r="C19" s="203"/>
      <c r="D19" s="130"/>
      <c r="E19" s="131"/>
      <c r="G19" s="122">
        <v>2410.92</v>
      </c>
      <c r="H19" s="122"/>
      <c r="I19" s="124"/>
      <c r="J19" s="122"/>
      <c r="K19" s="122">
        <v>836.85</v>
      </c>
    </row>
    <row r="20" spans="2:11" ht="16.5" thickBot="1" thickTop="1">
      <c r="B20" s="190"/>
      <c r="C20" s="191"/>
      <c r="D20" s="130"/>
      <c r="E20" s="131"/>
      <c r="G20" s="136"/>
      <c r="H20" s="122"/>
      <c r="I20" s="124"/>
      <c r="J20" s="136">
        <v>836.85</v>
      </c>
      <c r="K20" s="122"/>
    </row>
    <row r="21" spans="2:11" ht="15.75" thickBot="1">
      <c r="B21" s="198" t="s">
        <v>578</v>
      </c>
      <c r="C21" s="199"/>
      <c r="D21" s="130">
        <v>2725</v>
      </c>
      <c r="E21" s="131"/>
      <c r="G21" s="137">
        <f>SUM(G19:G20)</f>
        <v>2410.92</v>
      </c>
      <c r="H21" s="117"/>
      <c r="I21" s="124"/>
      <c r="J21" s="137">
        <f>K19-J20</f>
        <v>0</v>
      </c>
      <c r="K21" s="117"/>
    </row>
    <row r="22" spans="2:11" ht="15">
      <c r="B22" s="200" t="s">
        <v>579</v>
      </c>
      <c r="C22" s="201"/>
      <c r="D22" s="130"/>
      <c r="E22" s="131">
        <v>2725</v>
      </c>
      <c r="G22" s="124"/>
      <c r="H22" s="124"/>
      <c r="I22" s="124"/>
      <c r="J22" s="124"/>
      <c r="K22" s="124"/>
    </row>
    <row r="23" spans="2:11" ht="15.75" thickBot="1">
      <c r="B23" s="202"/>
      <c r="C23" s="203"/>
      <c r="D23" s="130"/>
      <c r="E23" s="131"/>
      <c r="G23" s="212" t="s">
        <v>609</v>
      </c>
      <c r="H23" s="213"/>
      <c r="I23" s="124"/>
      <c r="J23" s="212" t="s">
        <v>191</v>
      </c>
      <c r="K23" s="213"/>
    </row>
    <row r="24" spans="2:11" ht="15.75" thickTop="1">
      <c r="B24" s="190"/>
      <c r="C24" s="191"/>
      <c r="D24" s="130"/>
      <c r="E24" s="131"/>
      <c r="G24" s="122"/>
      <c r="H24" s="122">
        <v>3985</v>
      </c>
      <c r="I24" s="124"/>
      <c r="J24" s="122">
        <v>2725</v>
      </c>
      <c r="K24" s="122"/>
    </row>
    <row r="25" spans="2:11" ht="15.75" thickBot="1">
      <c r="B25" s="198" t="s">
        <v>610</v>
      </c>
      <c r="C25" s="199"/>
      <c r="D25" s="130">
        <v>836.85</v>
      </c>
      <c r="E25" s="131"/>
      <c r="G25" s="122"/>
      <c r="H25" s="136"/>
      <c r="I25" s="124"/>
      <c r="J25" s="136"/>
      <c r="K25" s="122"/>
    </row>
    <row r="26" spans="2:11" ht="15.75" thickBot="1">
      <c r="B26" s="200" t="s">
        <v>611</v>
      </c>
      <c r="C26" s="201"/>
      <c r="D26" s="130"/>
      <c r="E26" s="131">
        <v>630</v>
      </c>
      <c r="G26" s="117"/>
      <c r="H26" s="137">
        <f>SUM(H24:H25)</f>
        <v>3985</v>
      </c>
      <c r="I26" s="124"/>
      <c r="J26" s="137">
        <f>SUM(J24:J25)</f>
        <v>2725</v>
      </c>
      <c r="K26" s="124"/>
    </row>
    <row r="27" spans="2:11" ht="15.75" thickBot="1">
      <c r="B27" s="200" t="s">
        <v>612</v>
      </c>
      <c r="C27" s="201"/>
      <c r="D27" s="130"/>
      <c r="E27" s="131">
        <v>206.85</v>
      </c>
      <c r="G27" s="124"/>
      <c r="H27" s="124"/>
      <c r="I27" s="124"/>
      <c r="J27" s="124"/>
      <c r="K27" s="124"/>
    </row>
    <row r="28" spans="2:13" ht="15.75" thickBot="1">
      <c r="B28" s="190"/>
      <c r="C28" s="191"/>
      <c r="D28" s="130"/>
      <c r="E28" s="131"/>
      <c r="G28" s="212" t="s">
        <v>613</v>
      </c>
      <c r="H28" s="213"/>
      <c r="I28" s="124"/>
      <c r="J28" s="217" t="s">
        <v>614</v>
      </c>
      <c r="K28" s="218"/>
      <c r="L28" s="219" t="s">
        <v>615</v>
      </c>
      <c r="M28" s="220"/>
    </row>
    <row r="29" spans="2:13" ht="15">
      <c r="B29" s="200"/>
      <c r="C29" s="201"/>
      <c r="D29" s="130"/>
      <c r="E29" s="131"/>
      <c r="G29" s="122"/>
      <c r="H29" s="122">
        <v>206.85</v>
      </c>
      <c r="I29" s="124"/>
      <c r="J29" s="95" t="s">
        <v>616</v>
      </c>
      <c r="K29" s="139">
        <v>5410.93</v>
      </c>
      <c r="L29" s="117" t="s">
        <v>604</v>
      </c>
      <c r="M29" s="139">
        <v>3630</v>
      </c>
    </row>
    <row r="30" spans="2:13" ht="15.75" thickBot="1">
      <c r="B30" s="206"/>
      <c r="C30" s="207"/>
      <c r="D30" s="132"/>
      <c r="E30" s="133"/>
      <c r="G30" s="122"/>
      <c r="H30" s="122"/>
      <c r="I30" s="124"/>
      <c r="J30" s="95" t="s">
        <v>597</v>
      </c>
      <c r="K30" s="139">
        <v>9000</v>
      </c>
      <c r="L30" s="117" t="s">
        <v>617</v>
      </c>
      <c r="M30" s="139">
        <v>206.85</v>
      </c>
    </row>
    <row r="31" spans="7:13" ht="13.5" thickBot="1">
      <c r="G31" s="122"/>
      <c r="H31" s="136"/>
      <c r="I31" s="124"/>
      <c r="J31" s="141" t="s">
        <v>618</v>
      </c>
      <c r="K31" s="139">
        <v>2410.92</v>
      </c>
      <c r="L31" s="117"/>
      <c r="M31" s="139"/>
    </row>
    <row r="32" spans="3:13" ht="13.5" thickBot="1">
      <c r="C32" s="29"/>
      <c r="G32" s="124"/>
      <c r="H32" s="137">
        <f>SUM(H29:H31)</f>
        <v>206.85</v>
      </c>
      <c r="I32" s="124"/>
      <c r="J32" s="95" t="s">
        <v>619</v>
      </c>
      <c r="K32" s="139">
        <v>275</v>
      </c>
      <c r="L32" s="117"/>
      <c r="M32" s="139"/>
    </row>
    <row r="33" spans="7:13" ht="12.75">
      <c r="G33" s="124"/>
      <c r="H33" s="124"/>
      <c r="I33" s="124"/>
      <c r="J33" s="95"/>
      <c r="K33" s="139"/>
      <c r="L33" s="117"/>
      <c r="M33" s="139"/>
    </row>
    <row r="34" spans="7:13" ht="12.75">
      <c r="G34" s="124"/>
      <c r="H34" s="124"/>
      <c r="I34" s="124"/>
      <c r="J34" s="95"/>
      <c r="K34" s="139"/>
      <c r="L34" s="117"/>
      <c r="M34" s="139"/>
    </row>
    <row r="35" spans="10:13" ht="12.75">
      <c r="J35" s="95"/>
      <c r="K35" s="139"/>
      <c r="L35" s="117"/>
      <c r="M35" s="139">
        <f>SUM(M29:M34)</f>
        <v>3836.85</v>
      </c>
    </row>
    <row r="36" spans="10:13" ht="13.5" thickBot="1">
      <c r="J36" s="95"/>
      <c r="K36" s="139"/>
      <c r="L36" s="117"/>
      <c r="M36" s="139"/>
    </row>
    <row r="37" spans="10:13" ht="13.5" thickBot="1">
      <c r="J37" s="95"/>
      <c r="K37" s="139"/>
      <c r="L37" s="217" t="s">
        <v>162</v>
      </c>
      <c r="M37" s="218"/>
    </row>
    <row r="38" spans="10:13" ht="12.75">
      <c r="J38" s="95"/>
      <c r="K38" s="139"/>
      <c r="L38" s="95" t="s">
        <v>620</v>
      </c>
      <c r="M38" s="139">
        <v>12000</v>
      </c>
    </row>
    <row r="39" spans="10:13" ht="18" customHeight="1">
      <c r="J39" s="95"/>
      <c r="K39" s="139"/>
      <c r="L39" s="95"/>
      <c r="M39" s="139"/>
    </row>
    <row r="40" spans="10:13" ht="12.75">
      <c r="J40" s="95"/>
      <c r="K40" s="139"/>
      <c r="L40" s="95" t="s">
        <v>609</v>
      </c>
      <c r="M40" s="139">
        <v>3985</v>
      </c>
    </row>
    <row r="41" spans="10:13" ht="12.75">
      <c r="J41" s="95"/>
      <c r="K41" s="139"/>
      <c r="L41" s="95" t="s">
        <v>191</v>
      </c>
      <c r="M41" s="139">
        <v>-2725</v>
      </c>
    </row>
    <row r="42" spans="10:13" ht="12.75">
      <c r="J42" s="95"/>
      <c r="K42" s="139"/>
      <c r="L42" s="95" t="s">
        <v>621</v>
      </c>
      <c r="M42" s="140">
        <v>1260</v>
      </c>
    </row>
    <row r="43" spans="10:13" ht="12.75">
      <c r="J43" s="95"/>
      <c r="K43" s="139"/>
      <c r="L43" s="95"/>
      <c r="M43" s="139"/>
    </row>
    <row r="44" spans="10:13" ht="13.5" thickBot="1">
      <c r="J44" s="95"/>
      <c r="K44" s="139"/>
      <c r="L44" s="95"/>
      <c r="M44" s="139">
        <f>M38+M42</f>
        <v>13260</v>
      </c>
    </row>
    <row r="45" spans="10:13" ht="13.5" thickBot="1">
      <c r="J45" s="217">
        <v>17096.85</v>
      </c>
      <c r="K45" s="218"/>
      <c r="L45" s="217">
        <v>17096.85</v>
      </c>
      <c r="M45" s="218"/>
    </row>
  </sheetData>
  <sheetProtection/>
  <mergeCells count="45">
    <mergeCell ref="J28:K28"/>
    <mergeCell ref="L28:M28"/>
    <mergeCell ref="B29:C29"/>
    <mergeCell ref="B30:C30"/>
    <mergeCell ref="L37:M37"/>
    <mergeCell ref="J45:K45"/>
    <mergeCell ref="L45:M45"/>
    <mergeCell ref="B24:C24"/>
    <mergeCell ref="B25:C25"/>
    <mergeCell ref="B26:C26"/>
    <mergeCell ref="B27:C27"/>
    <mergeCell ref="B28:C28"/>
    <mergeCell ref="G28:H28"/>
    <mergeCell ref="J18:K18"/>
    <mergeCell ref="B19:C19"/>
    <mergeCell ref="B20:C20"/>
    <mergeCell ref="B21:C21"/>
    <mergeCell ref="B22:C22"/>
    <mergeCell ref="B23:C23"/>
    <mergeCell ref="G23:H23"/>
    <mergeCell ref="J23:K23"/>
    <mergeCell ref="B14:C14"/>
    <mergeCell ref="B15:C15"/>
    <mergeCell ref="B16:C16"/>
    <mergeCell ref="B17:C17"/>
    <mergeCell ref="B18:C18"/>
    <mergeCell ref="G18:H18"/>
    <mergeCell ref="B10:C10"/>
    <mergeCell ref="B11:C11"/>
    <mergeCell ref="B12:C12"/>
    <mergeCell ref="B13:C13"/>
    <mergeCell ref="G13:H13"/>
    <mergeCell ref="J13:K13"/>
    <mergeCell ref="B6:C6"/>
    <mergeCell ref="B7:C7"/>
    <mergeCell ref="G7:H7"/>
    <mergeCell ref="J7:K7"/>
    <mergeCell ref="B8:C8"/>
    <mergeCell ref="B9:C9"/>
    <mergeCell ref="B1:C1"/>
    <mergeCell ref="G1:H1"/>
    <mergeCell ref="J1:K1"/>
    <mergeCell ref="B3:C3"/>
    <mergeCell ref="B4:C4"/>
    <mergeCell ref="B5:C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3"/>
  <sheetViews>
    <sheetView zoomScalePageLayoutView="0" workbookViewId="0" topLeftCell="A1">
      <selection activeCell="I2" sqref="I2"/>
    </sheetView>
  </sheetViews>
  <sheetFormatPr defaultColWidth="11.421875" defaultRowHeight="12.75"/>
  <sheetData>
    <row r="1" spans="1:7" ht="15">
      <c r="A1" s="184" t="s">
        <v>690</v>
      </c>
      <c r="B1" s="184"/>
      <c r="C1" s="184"/>
      <c r="D1" s="184"/>
      <c r="E1" s="184"/>
      <c r="F1" s="184"/>
      <c r="G1" s="184"/>
    </row>
    <row r="2" spans="1:7" ht="63.75" customHeight="1">
      <c r="A2" s="185" t="s">
        <v>622</v>
      </c>
      <c r="B2" s="185"/>
      <c r="C2" s="185"/>
      <c r="D2" s="185"/>
      <c r="E2" s="185"/>
      <c r="F2" s="185"/>
      <c r="G2" s="185"/>
    </row>
    <row r="3" spans="1:7" ht="15">
      <c r="A3" s="185"/>
      <c r="B3" s="185"/>
      <c r="C3" s="185"/>
      <c r="D3" s="185"/>
      <c r="E3" s="185"/>
      <c r="F3" s="185"/>
      <c r="G3" s="185"/>
    </row>
    <row r="4" spans="1:7" ht="47.25" customHeight="1">
      <c r="A4" s="185" t="s">
        <v>623</v>
      </c>
      <c r="B4" s="185"/>
      <c r="C4" s="185"/>
      <c r="D4" s="185"/>
      <c r="E4" s="185"/>
      <c r="F4" s="185"/>
      <c r="G4" s="185"/>
    </row>
    <row r="5" spans="1:7" ht="15">
      <c r="A5" s="185"/>
      <c r="B5" s="185"/>
      <c r="C5" s="185"/>
      <c r="D5" s="185"/>
      <c r="E5" s="185"/>
      <c r="F5" s="185"/>
      <c r="G5" s="185"/>
    </row>
    <row r="6" spans="1:7" ht="45.75" customHeight="1">
      <c r="A6" s="185" t="s">
        <v>624</v>
      </c>
      <c r="B6" s="185"/>
      <c r="C6" s="185"/>
      <c r="D6" s="185"/>
      <c r="E6" s="185"/>
      <c r="F6" s="185"/>
      <c r="G6" s="185"/>
    </row>
    <row r="7" spans="1:7" ht="15">
      <c r="A7" s="185"/>
      <c r="B7" s="185"/>
      <c r="C7" s="185"/>
      <c r="D7" s="185"/>
      <c r="E7" s="185"/>
      <c r="F7" s="185"/>
      <c r="G7" s="185"/>
    </row>
    <row r="8" spans="1:7" ht="63.75" customHeight="1">
      <c r="A8" s="185" t="s">
        <v>625</v>
      </c>
      <c r="B8" s="185"/>
      <c r="C8" s="185"/>
      <c r="D8" s="185"/>
      <c r="E8" s="185"/>
      <c r="F8" s="185"/>
      <c r="G8" s="185"/>
    </row>
    <row r="9" spans="1:7" ht="15">
      <c r="A9" s="185"/>
      <c r="B9" s="185"/>
      <c r="C9" s="185"/>
      <c r="D9" s="185"/>
      <c r="E9" s="185"/>
      <c r="F9" s="185"/>
      <c r="G9" s="185"/>
    </row>
    <row r="10" spans="1:7" ht="15">
      <c r="A10" s="208"/>
      <c r="B10" s="208"/>
      <c r="C10" s="208"/>
      <c r="D10" s="208"/>
      <c r="E10" s="208"/>
      <c r="F10" s="208"/>
      <c r="G10" s="208"/>
    </row>
    <row r="11" spans="1:7" ht="15">
      <c r="A11" s="185"/>
      <c r="B11" s="185"/>
      <c r="C11" s="185"/>
      <c r="D11" s="185"/>
      <c r="E11" s="185"/>
      <c r="F11" s="185"/>
      <c r="G11" s="185"/>
    </row>
    <row r="12" spans="1:7" ht="46.5" customHeight="1">
      <c r="A12" s="185"/>
      <c r="B12" s="185"/>
      <c r="C12" s="185"/>
      <c r="D12" s="185"/>
      <c r="E12" s="185"/>
      <c r="F12" s="185"/>
      <c r="G12" s="185"/>
    </row>
    <row r="13" spans="1:7" ht="15">
      <c r="A13" s="185"/>
      <c r="B13" s="185"/>
      <c r="C13" s="185"/>
      <c r="D13" s="185"/>
      <c r="E13" s="185"/>
      <c r="F13" s="185"/>
      <c r="G13" s="185"/>
    </row>
    <row r="14" spans="1:7" ht="30" customHeight="1">
      <c r="A14" s="185"/>
      <c r="B14" s="185"/>
      <c r="C14" s="185"/>
      <c r="D14" s="185"/>
      <c r="E14" s="185"/>
      <c r="F14" s="185"/>
      <c r="G14" s="185"/>
    </row>
    <row r="15" spans="1:7" ht="31.5" customHeight="1">
      <c r="A15" s="185"/>
      <c r="B15" s="185"/>
      <c r="C15" s="185"/>
      <c r="D15" s="185"/>
      <c r="E15" s="185"/>
      <c r="F15" s="185"/>
      <c r="G15" s="185"/>
    </row>
    <row r="16" spans="1:7" ht="15">
      <c r="A16" s="208"/>
      <c r="B16" s="208"/>
      <c r="C16" s="208"/>
      <c r="D16" s="208"/>
      <c r="E16" s="208"/>
      <c r="F16" s="208"/>
      <c r="G16" s="208"/>
    </row>
    <row r="17" spans="1:7" ht="15">
      <c r="A17" s="184"/>
      <c r="B17" s="184"/>
      <c r="C17" s="184"/>
      <c r="D17" s="184"/>
      <c r="E17" s="184"/>
      <c r="F17" s="184"/>
      <c r="G17" s="184"/>
    </row>
    <row r="18" spans="1:7" ht="15">
      <c r="A18" s="208"/>
      <c r="B18" s="208"/>
      <c r="C18" s="208"/>
      <c r="D18" s="208"/>
      <c r="E18" s="208"/>
      <c r="F18" s="208"/>
      <c r="G18" s="208"/>
    </row>
    <row r="19" spans="1:7" ht="15">
      <c r="A19" s="184"/>
      <c r="B19" s="184"/>
      <c r="C19" s="184"/>
      <c r="D19" s="184"/>
      <c r="E19" s="184"/>
      <c r="F19" s="184"/>
      <c r="G19" s="184"/>
    </row>
    <row r="20" spans="1:7" ht="15">
      <c r="A20" s="184"/>
      <c r="B20" s="184"/>
      <c r="C20" s="184"/>
      <c r="D20" s="184"/>
      <c r="E20" s="184"/>
      <c r="F20" s="184"/>
      <c r="G20" s="184"/>
    </row>
    <row r="21" spans="1:7" ht="15">
      <c r="A21" s="184"/>
      <c r="B21" s="184"/>
      <c r="C21" s="184"/>
      <c r="D21" s="184"/>
      <c r="E21" s="184"/>
      <c r="F21" s="184"/>
      <c r="G21" s="184"/>
    </row>
    <row r="22" spans="1:7" ht="15">
      <c r="A22" s="184"/>
      <c r="B22" s="184"/>
      <c r="C22" s="184"/>
      <c r="D22" s="184"/>
      <c r="E22" s="184"/>
      <c r="F22" s="184"/>
      <c r="G22" s="184"/>
    </row>
    <row r="23" spans="1:7" ht="15">
      <c r="A23" s="184"/>
      <c r="B23" s="184"/>
      <c r="C23" s="184"/>
      <c r="D23" s="184"/>
      <c r="E23" s="184"/>
      <c r="F23" s="184"/>
      <c r="G23" s="184"/>
    </row>
    <row r="24" spans="1:7" ht="15">
      <c r="A24" s="184"/>
      <c r="B24" s="184"/>
      <c r="C24" s="184"/>
      <c r="D24" s="184"/>
      <c r="E24" s="184"/>
      <c r="F24" s="184"/>
      <c r="G24" s="184"/>
    </row>
    <row r="25" spans="1:7" ht="15">
      <c r="A25" s="184"/>
      <c r="B25" s="184"/>
      <c r="C25" s="184"/>
      <c r="D25" s="184"/>
      <c r="E25" s="184"/>
      <c r="F25" s="184"/>
      <c r="G25" s="184"/>
    </row>
    <row r="26" spans="1:7" ht="15">
      <c r="A26" s="184"/>
      <c r="B26" s="184"/>
      <c r="C26" s="184"/>
      <c r="D26" s="184"/>
      <c r="E26" s="184"/>
      <c r="F26" s="184"/>
      <c r="G26" s="184"/>
    </row>
    <row r="27" spans="1:7" ht="15">
      <c r="A27" s="184"/>
      <c r="B27" s="184"/>
      <c r="C27" s="184"/>
      <c r="D27" s="184"/>
      <c r="E27" s="184"/>
      <c r="F27" s="184"/>
      <c r="G27" s="184"/>
    </row>
    <row r="28" spans="1:7" ht="15">
      <c r="A28" s="184"/>
      <c r="B28" s="184"/>
      <c r="C28" s="184"/>
      <c r="D28" s="184"/>
      <c r="E28" s="184"/>
      <c r="F28" s="184"/>
      <c r="G28" s="184"/>
    </row>
    <row r="29" spans="1:7" ht="15">
      <c r="A29" s="184"/>
      <c r="B29" s="184"/>
      <c r="C29" s="184"/>
      <c r="D29" s="184"/>
      <c r="E29" s="184"/>
      <c r="F29" s="184"/>
      <c r="G29" s="184"/>
    </row>
    <row r="30" spans="1:7" ht="15">
      <c r="A30" s="184"/>
      <c r="B30" s="184"/>
      <c r="C30" s="184"/>
      <c r="D30" s="184"/>
      <c r="E30" s="184"/>
      <c r="F30" s="184"/>
      <c r="G30" s="184"/>
    </row>
    <row r="31" spans="1:7" ht="15">
      <c r="A31" s="184"/>
      <c r="B31" s="184"/>
      <c r="C31" s="184"/>
      <c r="D31" s="184"/>
      <c r="E31" s="184"/>
      <c r="F31" s="184"/>
      <c r="G31" s="184"/>
    </row>
    <row r="32" spans="1:7" ht="15">
      <c r="A32" s="184"/>
      <c r="B32" s="184"/>
      <c r="C32" s="184"/>
      <c r="D32" s="184"/>
      <c r="E32" s="184"/>
      <c r="F32" s="184"/>
      <c r="G32" s="184"/>
    </row>
    <row r="33" spans="1:7" ht="15">
      <c r="A33" s="184"/>
      <c r="B33" s="184"/>
      <c r="C33" s="184"/>
      <c r="D33" s="184"/>
      <c r="E33" s="184"/>
      <c r="F33" s="184"/>
      <c r="G33" s="184"/>
    </row>
  </sheetData>
  <sheetProtection/>
  <mergeCells count="33">
    <mergeCell ref="A31:G31"/>
    <mergeCell ref="A32:G32"/>
    <mergeCell ref="A33:G33"/>
    <mergeCell ref="A25:G25"/>
    <mergeCell ref="A26:G26"/>
    <mergeCell ref="A27:G27"/>
    <mergeCell ref="A28:G28"/>
    <mergeCell ref="A29:G29"/>
    <mergeCell ref="A30:G30"/>
    <mergeCell ref="A19:G19"/>
    <mergeCell ref="A20:G20"/>
    <mergeCell ref="A21:G21"/>
    <mergeCell ref="A22:G22"/>
    <mergeCell ref="A23:G23"/>
    <mergeCell ref="A24:G24"/>
    <mergeCell ref="A13:G13"/>
    <mergeCell ref="A14:G14"/>
    <mergeCell ref="A15:G15"/>
    <mergeCell ref="A16:G16"/>
    <mergeCell ref="A17:G17"/>
    <mergeCell ref="A18:G18"/>
    <mergeCell ref="A7:G7"/>
    <mergeCell ref="A8:G8"/>
    <mergeCell ref="A9:G9"/>
    <mergeCell ref="A10:G10"/>
    <mergeCell ref="A11:G11"/>
    <mergeCell ref="A12:G12"/>
    <mergeCell ref="A1:G1"/>
    <mergeCell ref="A2:G2"/>
    <mergeCell ref="A3:G3"/>
    <mergeCell ref="A4:G4"/>
    <mergeCell ref="A5:G5"/>
    <mergeCell ref="A6:G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selection activeCell="H6" sqref="H6:M29"/>
    </sheetView>
  </sheetViews>
  <sheetFormatPr defaultColWidth="11.421875" defaultRowHeight="12.75"/>
  <cols>
    <col min="1" max="1" width="3.57421875" style="0" customWidth="1"/>
    <col min="7" max="7" width="12.7109375" style="0" customWidth="1"/>
    <col min="9" max="9" width="3.421875" style="0" customWidth="1"/>
  </cols>
  <sheetData>
    <row r="1" spans="1:3" ht="12.75">
      <c r="A1" s="2" t="s">
        <v>67</v>
      </c>
      <c r="C1" s="2" t="s">
        <v>83</v>
      </c>
    </row>
    <row r="3" ht="12.75">
      <c r="A3" t="s">
        <v>68</v>
      </c>
    </row>
    <row r="4" ht="12.75">
      <c r="A4" t="s">
        <v>69</v>
      </c>
    </row>
    <row r="5" spans="8:13" ht="12.75">
      <c r="H5" s="14" t="s">
        <v>82</v>
      </c>
      <c r="I5" s="15"/>
      <c r="J5" s="16" t="s">
        <v>161</v>
      </c>
      <c r="K5" s="16" t="s">
        <v>163</v>
      </c>
      <c r="L5" s="16" t="s">
        <v>162</v>
      </c>
      <c r="M5" s="17" t="s">
        <v>169</v>
      </c>
    </row>
    <row r="6" spans="1:13" ht="12.75">
      <c r="A6" s="2">
        <v>1</v>
      </c>
      <c r="B6" t="s">
        <v>55</v>
      </c>
      <c r="H6" s="116">
        <v>1000</v>
      </c>
      <c r="I6" s="117"/>
      <c r="J6" s="118">
        <f aca="true" t="shared" si="0" ref="J6:J13">+H6</f>
        <v>1000</v>
      </c>
      <c r="K6" s="118"/>
      <c r="L6" s="118"/>
      <c r="M6" s="119"/>
    </row>
    <row r="7" spans="1:13" ht="12.75">
      <c r="A7" s="2">
        <f>+A6+1</f>
        <v>2</v>
      </c>
      <c r="B7" t="s">
        <v>70</v>
      </c>
      <c r="H7" s="116">
        <v>18000</v>
      </c>
      <c r="I7" s="117"/>
      <c r="J7" s="118">
        <f t="shared" si="0"/>
        <v>18000</v>
      </c>
      <c r="K7" s="118"/>
      <c r="L7" s="118"/>
      <c r="M7" s="119"/>
    </row>
    <row r="8" spans="1:13" ht="12.75">
      <c r="A8" s="2">
        <f aca="true" t="shared" si="1" ref="A8:A25">+A7+1</f>
        <v>3</v>
      </c>
      <c r="B8" t="s">
        <v>74</v>
      </c>
      <c r="H8" s="116">
        <v>15000</v>
      </c>
      <c r="I8" s="117"/>
      <c r="J8" s="118">
        <f t="shared" si="0"/>
        <v>15000</v>
      </c>
      <c r="K8" s="118"/>
      <c r="L8" s="118"/>
      <c r="M8" s="119"/>
    </row>
    <row r="9" spans="1:13" ht="12.75">
      <c r="A9" s="2">
        <f t="shared" si="1"/>
        <v>4</v>
      </c>
      <c r="B9" t="s">
        <v>479</v>
      </c>
      <c r="H9" s="116">
        <v>600</v>
      </c>
      <c r="I9" s="117"/>
      <c r="J9" s="118">
        <f t="shared" si="0"/>
        <v>600</v>
      </c>
      <c r="K9" s="118"/>
      <c r="L9" s="118"/>
      <c r="M9" s="119"/>
    </row>
    <row r="10" spans="1:13" ht="12.75">
      <c r="A10" s="2">
        <f t="shared" si="1"/>
        <v>5</v>
      </c>
      <c r="B10" t="s">
        <v>480</v>
      </c>
      <c r="H10" s="116">
        <v>7000</v>
      </c>
      <c r="I10" s="117"/>
      <c r="J10" s="118">
        <f t="shared" si="0"/>
        <v>7000</v>
      </c>
      <c r="K10" s="118"/>
      <c r="L10" s="118"/>
      <c r="M10" s="119"/>
    </row>
    <row r="11" spans="1:13" ht="12.75">
      <c r="A11" s="2">
        <f t="shared" si="1"/>
        <v>6</v>
      </c>
      <c r="B11" t="s">
        <v>71</v>
      </c>
      <c r="H11" s="116">
        <v>2500</v>
      </c>
      <c r="I11" s="117"/>
      <c r="J11" s="118">
        <f t="shared" si="0"/>
        <v>2500</v>
      </c>
      <c r="K11" s="118"/>
      <c r="L11" s="118"/>
      <c r="M11" s="119"/>
    </row>
    <row r="12" spans="1:13" ht="12.75">
      <c r="A12" s="2">
        <f t="shared" si="1"/>
        <v>7</v>
      </c>
      <c r="B12" t="s">
        <v>56</v>
      </c>
      <c r="H12" s="116">
        <v>2000</v>
      </c>
      <c r="I12" s="117"/>
      <c r="J12" s="118">
        <f t="shared" si="0"/>
        <v>2000</v>
      </c>
      <c r="K12" s="118"/>
      <c r="L12" s="118"/>
      <c r="M12" s="119"/>
    </row>
    <row r="13" spans="1:13" ht="12.75">
      <c r="A13" s="2">
        <f t="shared" si="1"/>
        <v>8</v>
      </c>
      <c r="B13" t="s">
        <v>57</v>
      </c>
      <c r="H13" s="116">
        <v>1500</v>
      </c>
      <c r="I13" s="117"/>
      <c r="J13" s="118">
        <f t="shared" si="0"/>
        <v>1500</v>
      </c>
      <c r="K13" s="118"/>
      <c r="L13" s="118"/>
      <c r="M13" s="119"/>
    </row>
    <row r="14" spans="1:13" ht="12.75">
      <c r="A14" s="2">
        <f t="shared" si="1"/>
        <v>9</v>
      </c>
      <c r="B14" t="s">
        <v>58</v>
      </c>
      <c r="H14" s="116">
        <v>20000</v>
      </c>
      <c r="I14" s="117"/>
      <c r="J14" s="118"/>
      <c r="K14" s="118">
        <f>+H14</f>
        <v>20000</v>
      </c>
      <c r="L14" s="118"/>
      <c r="M14" s="119"/>
    </row>
    <row r="15" spans="1:13" ht="12.75">
      <c r="A15" s="2">
        <f t="shared" si="1"/>
        <v>10</v>
      </c>
      <c r="B15" t="s">
        <v>59</v>
      </c>
      <c r="H15" s="116">
        <v>15000</v>
      </c>
      <c r="I15" s="117"/>
      <c r="J15" s="118">
        <v>15000</v>
      </c>
      <c r="K15" s="118"/>
      <c r="L15" s="118"/>
      <c r="M15" s="119"/>
    </row>
    <row r="16" spans="1:13" ht="12.75">
      <c r="A16" s="2">
        <f t="shared" si="1"/>
        <v>11</v>
      </c>
      <c r="B16" t="s">
        <v>80</v>
      </c>
      <c r="H16" s="116">
        <v>2300</v>
      </c>
      <c r="I16" s="117"/>
      <c r="J16" s="118">
        <f>+H16</f>
        <v>2300</v>
      </c>
      <c r="K16" s="118"/>
      <c r="L16" s="118"/>
      <c r="M16" s="119"/>
    </row>
    <row r="17" spans="1:13" ht="12.75">
      <c r="A17" s="2">
        <f t="shared" si="1"/>
        <v>12</v>
      </c>
      <c r="B17" t="s">
        <v>60</v>
      </c>
      <c r="H17" s="116">
        <v>65000</v>
      </c>
      <c r="I17" s="117"/>
      <c r="J17" s="118">
        <f>+H17</f>
        <v>65000</v>
      </c>
      <c r="K17" s="118"/>
      <c r="L17" s="118"/>
      <c r="M17" s="119"/>
    </row>
    <row r="18" spans="1:13" ht="12.75">
      <c r="A18" s="2">
        <f t="shared" si="1"/>
        <v>13</v>
      </c>
      <c r="B18" t="s">
        <v>72</v>
      </c>
      <c r="H18" s="116">
        <v>30000</v>
      </c>
      <c r="I18" s="117"/>
      <c r="J18" s="118"/>
      <c r="K18" s="118">
        <f>+H18</f>
        <v>30000</v>
      </c>
      <c r="L18" s="118"/>
      <c r="M18" s="119"/>
    </row>
    <row r="19" spans="1:13" ht="12.75">
      <c r="A19" s="2">
        <f t="shared" si="1"/>
        <v>14</v>
      </c>
      <c r="B19" t="s">
        <v>73</v>
      </c>
      <c r="H19" s="116">
        <v>12000</v>
      </c>
      <c r="I19" s="117"/>
      <c r="J19" s="118">
        <f>+H19</f>
        <v>12000</v>
      </c>
      <c r="K19" s="118"/>
      <c r="L19" s="118"/>
      <c r="M19" s="119"/>
    </row>
    <row r="20" spans="1:13" ht="12.75">
      <c r="A20" s="2">
        <f t="shared" si="1"/>
        <v>15</v>
      </c>
      <c r="B20" t="s">
        <v>77</v>
      </c>
      <c r="H20" s="116">
        <v>9000</v>
      </c>
      <c r="I20" s="117"/>
      <c r="J20" s="118"/>
      <c r="K20" s="118"/>
      <c r="L20" s="118">
        <f>+H20</f>
        <v>9000</v>
      </c>
      <c r="M20" s="119"/>
    </row>
    <row r="21" spans="1:13" ht="12.75">
      <c r="A21" s="2">
        <f t="shared" si="1"/>
        <v>16</v>
      </c>
      <c r="B21" t="s">
        <v>481</v>
      </c>
      <c r="H21" s="116">
        <v>25000</v>
      </c>
      <c r="I21" s="117"/>
      <c r="J21" s="118">
        <f>+H21</f>
        <v>25000</v>
      </c>
      <c r="K21" s="118"/>
      <c r="L21" s="118"/>
      <c r="M21" s="119"/>
    </row>
    <row r="22" spans="1:13" ht="12.75">
      <c r="A22" s="2">
        <f t="shared" si="1"/>
        <v>17</v>
      </c>
      <c r="B22" t="s">
        <v>81</v>
      </c>
      <c r="H22" s="116">
        <v>1700</v>
      </c>
      <c r="I22" s="117"/>
      <c r="J22" s="118">
        <f>+H22</f>
        <v>1700</v>
      </c>
      <c r="K22" s="118"/>
      <c r="L22" s="118"/>
      <c r="M22" s="119"/>
    </row>
    <row r="23" spans="1:13" ht="12.75">
      <c r="A23" s="2">
        <f t="shared" si="1"/>
        <v>18</v>
      </c>
      <c r="B23" t="s">
        <v>75</v>
      </c>
      <c r="H23" s="116">
        <v>18000</v>
      </c>
      <c r="I23" s="117"/>
      <c r="J23" s="118">
        <f>+H23</f>
        <v>18000</v>
      </c>
      <c r="K23" s="118"/>
      <c r="L23" s="118"/>
      <c r="M23" s="119"/>
    </row>
    <row r="24" spans="1:13" ht="12.75">
      <c r="A24" s="2">
        <f t="shared" si="1"/>
        <v>19</v>
      </c>
      <c r="B24" t="s">
        <v>76</v>
      </c>
      <c r="H24" s="116">
        <v>25000</v>
      </c>
      <c r="I24" s="117"/>
      <c r="J24" s="118"/>
      <c r="K24" s="118"/>
      <c r="L24" s="118">
        <f>+H24</f>
        <v>25000</v>
      </c>
      <c r="M24" s="119"/>
    </row>
    <row r="25" spans="1:13" ht="12.75">
      <c r="A25" s="2">
        <f t="shared" si="1"/>
        <v>20</v>
      </c>
      <c r="B25" t="s">
        <v>78</v>
      </c>
      <c r="H25" s="116">
        <v>1600</v>
      </c>
      <c r="I25" s="117"/>
      <c r="J25" s="118">
        <f>+H25</f>
        <v>1600</v>
      </c>
      <c r="K25" s="118"/>
      <c r="L25" s="118"/>
      <c r="M25" s="119"/>
    </row>
    <row r="26" spans="1:13" ht="12.75">
      <c r="A26" s="2">
        <v>21</v>
      </c>
      <c r="B26" t="s">
        <v>164</v>
      </c>
      <c r="H26" s="116">
        <v>10000</v>
      </c>
      <c r="I26" s="117"/>
      <c r="J26" s="118"/>
      <c r="K26" s="118">
        <v>10000</v>
      </c>
      <c r="L26" s="118"/>
      <c r="M26" s="119"/>
    </row>
    <row r="27" spans="1:13" ht="12.75">
      <c r="A27" s="2">
        <v>22</v>
      </c>
      <c r="B27" t="s">
        <v>165</v>
      </c>
      <c r="H27" s="116">
        <v>14200</v>
      </c>
      <c r="I27" s="117"/>
      <c r="J27" s="118"/>
      <c r="K27" s="118">
        <v>14200</v>
      </c>
      <c r="L27" s="118"/>
      <c r="M27" s="119"/>
    </row>
    <row r="28" spans="1:13" ht="12.75">
      <c r="A28" s="2">
        <v>23</v>
      </c>
      <c r="B28" s="2" t="s">
        <v>168</v>
      </c>
      <c r="H28" s="116"/>
      <c r="I28" s="117"/>
      <c r="J28" s="118"/>
      <c r="K28" s="118"/>
      <c r="L28" s="118">
        <v>80000</v>
      </c>
      <c r="M28" s="119"/>
    </row>
    <row r="29" spans="1:13" ht="12.75">
      <c r="A29" s="2"/>
      <c r="H29" s="120"/>
      <c r="I29" s="121"/>
      <c r="J29" s="122">
        <f>SUM(J6:J27)</f>
        <v>188200</v>
      </c>
      <c r="K29" s="122">
        <f>SUM(K6:K27)</f>
        <v>74200</v>
      </c>
      <c r="L29" s="122">
        <f>SUM(L6:L28)</f>
        <v>114000</v>
      </c>
      <c r="M29" s="123">
        <f>+K29+L29</f>
        <v>188200</v>
      </c>
    </row>
    <row r="30" spans="2:13" ht="12.75">
      <c r="B30" s="2"/>
      <c r="M30" s="65"/>
    </row>
    <row r="31" ht="12.75">
      <c r="A31" s="1" t="s">
        <v>62</v>
      </c>
    </row>
    <row r="33" ht="12.75">
      <c r="A33" t="s">
        <v>166</v>
      </c>
    </row>
    <row r="34" ht="12.75">
      <c r="A34" t="s">
        <v>79</v>
      </c>
    </row>
    <row r="35" ht="12.75">
      <c r="A35" t="s">
        <v>167</v>
      </c>
    </row>
  </sheetData>
  <sheetProtection/>
  <printOptions/>
  <pageMargins left="0.75" right="0.75" top="1" bottom="1" header="0" footer="0"/>
  <pageSetup orientation="portrait" paperSize="9"/>
</worksheet>
</file>

<file path=xl/worksheets/sheet20.xml><?xml version="1.0" encoding="utf-8"?>
<worksheet xmlns="http://schemas.openxmlformats.org/spreadsheetml/2006/main" xmlns:r="http://schemas.openxmlformats.org/officeDocument/2006/relationships">
  <dimension ref="B1:N53"/>
  <sheetViews>
    <sheetView zoomScalePageLayoutView="0" workbookViewId="0" topLeftCell="A1">
      <selection activeCell="G40" sqref="G40"/>
    </sheetView>
  </sheetViews>
  <sheetFormatPr defaultColWidth="11.421875" defaultRowHeight="12.75"/>
  <cols>
    <col min="3" max="3" width="31.00390625" style="0" customWidth="1"/>
    <col min="4" max="5" width="12.57421875" style="0" bestFit="1" customWidth="1"/>
    <col min="10" max="10" width="16.28125" style="0" customWidth="1"/>
    <col min="13" max="13" width="15.421875" style="0" customWidth="1"/>
  </cols>
  <sheetData>
    <row r="1" spans="2:11" ht="12.75">
      <c r="B1" s="187" t="s">
        <v>691</v>
      </c>
      <c r="C1" s="187"/>
      <c r="G1" s="221" t="s">
        <v>596</v>
      </c>
      <c r="H1" s="221"/>
      <c r="J1" s="221" t="s">
        <v>597</v>
      </c>
      <c r="K1" s="221"/>
    </row>
    <row r="2" spans="7:14" ht="13.5" thickBot="1">
      <c r="G2" s="122">
        <v>5000</v>
      </c>
      <c r="H2" s="122"/>
      <c r="I2" s="124"/>
      <c r="J2" s="122">
        <v>15000</v>
      </c>
      <c r="K2" s="122"/>
      <c r="L2" s="124"/>
      <c r="M2" s="124"/>
      <c r="N2" s="124"/>
    </row>
    <row r="3" spans="2:14" ht="16.5" thickBot="1">
      <c r="B3" s="188" t="s">
        <v>562</v>
      </c>
      <c r="C3" s="189"/>
      <c r="D3" s="71" t="s">
        <v>563</v>
      </c>
      <c r="E3" s="72" t="s">
        <v>564</v>
      </c>
      <c r="G3" s="122">
        <v>36089.46</v>
      </c>
      <c r="H3" s="122"/>
      <c r="I3" s="124"/>
      <c r="J3" s="122"/>
      <c r="K3" s="122"/>
      <c r="L3" s="124"/>
      <c r="M3" s="124"/>
      <c r="N3" s="124"/>
    </row>
    <row r="4" spans="2:14" ht="15.75" thickBot="1">
      <c r="B4" s="210" t="s">
        <v>2</v>
      </c>
      <c r="C4" s="211"/>
      <c r="D4" s="73"/>
      <c r="E4" s="74"/>
      <c r="G4" s="136"/>
      <c r="H4" s="122"/>
      <c r="I4" s="124"/>
      <c r="J4" s="122"/>
      <c r="K4" s="122"/>
      <c r="L4" s="124"/>
      <c r="M4" s="124"/>
      <c r="N4" s="124"/>
    </row>
    <row r="5" spans="2:14" ht="15.75" thickBot="1">
      <c r="B5" s="192" t="s">
        <v>598</v>
      </c>
      <c r="C5" s="193"/>
      <c r="D5" s="130">
        <v>5000</v>
      </c>
      <c r="E5" s="131"/>
      <c r="G5" s="137">
        <v>41089.46</v>
      </c>
      <c r="H5" s="117"/>
      <c r="I5" s="124"/>
      <c r="J5" s="137">
        <v>15000</v>
      </c>
      <c r="K5" s="117"/>
      <c r="L5" s="124"/>
      <c r="M5" s="124"/>
      <c r="N5" s="124"/>
    </row>
    <row r="6" spans="2:14" ht="15">
      <c r="B6" s="198" t="s">
        <v>599</v>
      </c>
      <c r="C6" s="199"/>
      <c r="D6" s="130">
        <v>15000</v>
      </c>
      <c r="E6" s="131"/>
      <c r="G6" s="124"/>
      <c r="H6" s="124"/>
      <c r="I6" s="124"/>
      <c r="J6" s="124"/>
      <c r="K6" s="124"/>
      <c r="L6" s="124"/>
      <c r="M6" s="124"/>
      <c r="N6" s="124"/>
    </row>
    <row r="7" spans="2:14" ht="15">
      <c r="B7" s="200" t="s">
        <v>626</v>
      </c>
      <c r="C7" s="201"/>
      <c r="D7" s="130"/>
      <c r="E7" s="131">
        <v>20000</v>
      </c>
      <c r="G7" s="222" t="s">
        <v>601</v>
      </c>
      <c r="H7" s="223"/>
      <c r="I7" s="124"/>
      <c r="J7" s="222" t="s">
        <v>602</v>
      </c>
      <c r="K7" s="223"/>
      <c r="L7" s="124"/>
      <c r="M7" s="124"/>
      <c r="N7" s="124"/>
    </row>
    <row r="8" spans="2:14" ht="15.75" thickBot="1">
      <c r="B8" s="202"/>
      <c r="C8" s="203"/>
      <c r="D8" s="130"/>
      <c r="E8" s="131"/>
      <c r="G8" s="122"/>
      <c r="H8" s="122">
        <v>20000</v>
      </c>
      <c r="I8" s="124"/>
      <c r="J8" s="122">
        <v>74000</v>
      </c>
      <c r="K8" s="122"/>
      <c r="L8" s="124"/>
      <c r="M8" s="124"/>
      <c r="N8" s="124"/>
    </row>
    <row r="9" spans="2:14" ht="15.75" thickTop="1">
      <c r="B9" s="190" t="s">
        <v>6</v>
      </c>
      <c r="C9" s="191"/>
      <c r="D9" s="130"/>
      <c r="E9" s="131"/>
      <c r="G9" s="122"/>
      <c r="H9" s="122"/>
      <c r="I9" s="124"/>
      <c r="J9" s="122"/>
      <c r="K9" s="122">
        <v>64800</v>
      </c>
      <c r="L9" s="124"/>
      <c r="M9" s="124"/>
      <c r="N9" s="124"/>
    </row>
    <row r="10" spans="2:14" ht="15.75" thickBot="1">
      <c r="B10" s="200" t="s">
        <v>566</v>
      </c>
      <c r="C10" s="201"/>
      <c r="D10" s="130">
        <v>74000</v>
      </c>
      <c r="E10" s="131"/>
      <c r="G10" s="122"/>
      <c r="H10" s="136"/>
      <c r="I10" s="124"/>
      <c r="J10" s="136"/>
      <c r="K10" s="122"/>
      <c r="L10" s="124"/>
      <c r="M10" s="124"/>
      <c r="N10" s="124"/>
    </row>
    <row r="11" spans="2:14" ht="15.75" thickBot="1">
      <c r="B11" s="200" t="s">
        <v>567</v>
      </c>
      <c r="C11" s="201"/>
      <c r="D11" s="130">
        <v>15540</v>
      </c>
      <c r="E11" s="131"/>
      <c r="G11" s="117"/>
      <c r="H11" s="137">
        <v>20000</v>
      </c>
      <c r="I11" s="124"/>
      <c r="J11" s="137">
        <v>9200</v>
      </c>
      <c r="K11" s="117"/>
      <c r="L11" s="124"/>
      <c r="M11" s="124"/>
      <c r="N11" s="124"/>
    </row>
    <row r="12" spans="2:14" ht="15">
      <c r="B12" s="214" t="s">
        <v>568</v>
      </c>
      <c r="C12" s="215"/>
      <c r="D12" s="130"/>
      <c r="E12" s="131">
        <v>89540</v>
      </c>
      <c r="G12" s="124"/>
      <c r="H12" s="138"/>
      <c r="I12" s="124"/>
      <c r="J12" s="124"/>
      <c r="K12" s="124"/>
      <c r="L12" s="124"/>
      <c r="M12" s="124"/>
      <c r="N12" s="124"/>
    </row>
    <row r="13" spans="2:14" ht="15.75" thickBot="1">
      <c r="B13" s="202"/>
      <c r="C13" s="203"/>
      <c r="D13" s="130"/>
      <c r="E13" s="131"/>
      <c r="G13" s="222" t="s">
        <v>627</v>
      </c>
      <c r="H13" s="223"/>
      <c r="I13" s="124"/>
      <c r="J13" s="222" t="s">
        <v>604</v>
      </c>
      <c r="K13" s="223"/>
      <c r="L13" s="124"/>
      <c r="M13" s="124"/>
      <c r="N13" s="124"/>
    </row>
    <row r="14" spans="2:14" ht="15.75" thickTop="1">
      <c r="B14" s="190" t="s">
        <v>8</v>
      </c>
      <c r="C14" s="191"/>
      <c r="D14" s="130"/>
      <c r="E14" s="131"/>
      <c r="G14" s="122">
        <v>15540</v>
      </c>
      <c r="H14" s="122"/>
      <c r="I14" s="124"/>
      <c r="J14" s="122"/>
      <c r="K14" s="122">
        <v>89540</v>
      </c>
      <c r="L14" s="124"/>
      <c r="M14" s="124"/>
      <c r="N14" s="124"/>
    </row>
    <row r="15" spans="2:14" ht="15.75" thickBot="1">
      <c r="B15" s="192" t="s">
        <v>598</v>
      </c>
      <c r="C15" s="193"/>
      <c r="D15" s="130">
        <v>36089.46</v>
      </c>
      <c r="E15" s="131"/>
      <c r="G15" s="136"/>
      <c r="H15" s="122">
        <v>15540</v>
      </c>
      <c r="I15" s="124"/>
      <c r="J15" s="122"/>
      <c r="K15" s="136"/>
      <c r="L15" s="124"/>
      <c r="M15" s="124"/>
      <c r="N15" s="124"/>
    </row>
    <row r="16" spans="2:14" ht="15.75" thickBot="1">
      <c r="B16" s="192" t="s">
        <v>628</v>
      </c>
      <c r="C16" s="193"/>
      <c r="D16" s="130">
        <v>84208.74</v>
      </c>
      <c r="E16" s="131"/>
      <c r="G16" s="137">
        <v>0</v>
      </c>
      <c r="H16" s="117"/>
      <c r="I16" s="124"/>
      <c r="J16" s="117"/>
      <c r="K16" s="137">
        <v>89540</v>
      </c>
      <c r="L16" s="124"/>
      <c r="M16" s="124"/>
      <c r="N16" s="115"/>
    </row>
    <row r="17" spans="2:14" ht="15">
      <c r="B17" s="200" t="s">
        <v>629</v>
      </c>
      <c r="C17" s="201"/>
      <c r="D17" s="130"/>
      <c r="E17" s="131">
        <v>20878.2</v>
      </c>
      <c r="G17" s="124"/>
      <c r="H17" s="124"/>
      <c r="I17" s="124"/>
      <c r="J17" s="124"/>
      <c r="K17" s="124"/>
      <c r="L17" s="124"/>
      <c r="M17" s="124"/>
      <c r="N17" s="124"/>
    </row>
    <row r="18" spans="2:14" ht="15">
      <c r="B18" s="200" t="s">
        <v>577</v>
      </c>
      <c r="C18" s="201"/>
      <c r="D18" s="130"/>
      <c r="E18" s="131">
        <v>99420</v>
      </c>
      <c r="G18" s="222" t="s">
        <v>630</v>
      </c>
      <c r="H18" s="223"/>
      <c r="I18" s="124"/>
      <c r="J18" s="222" t="s">
        <v>631</v>
      </c>
      <c r="K18" s="223"/>
      <c r="L18" s="124"/>
      <c r="M18" s="124"/>
      <c r="N18" s="124"/>
    </row>
    <row r="19" spans="2:14" ht="15.75" thickBot="1">
      <c r="B19" s="202"/>
      <c r="C19" s="203"/>
      <c r="D19" s="130"/>
      <c r="E19" s="131"/>
      <c r="G19" s="122">
        <v>84208.74</v>
      </c>
      <c r="H19" s="122"/>
      <c r="I19" s="124"/>
      <c r="J19" s="122"/>
      <c r="K19" s="122">
        <v>20878.2</v>
      </c>
      <c r="L19" s="124"/>
      <c r="M19" s="124"/>
      <c r="N19" s="124"/>
    </row>
    <row r="20" spans="2:14" ht="16.5" thickBot="1" thickTop="1">
      <c r="B20" s="190"/>
      <c r="C20" s="191"/>
      <c r="D20" s="130"/>
      <c r="E20" s="131"/>
      <c r="G20" s="136"/>
      <c r="H20" s="122"/>
      <c r="I20" s="124"/>
      <c r="J20" s="136">
        <v>20878.2</v>
      </c>
      <c r="K20" s="122"/>
      <c r="L20" s="124"/>
      <c r="M20" s="124"/>
      <c r="N20" s="124"/>
    </row>
    <row r="21" spans="2:14" ht="15.75" thickBot="1">
      <c r="B21" s="198" t="s">
        <v>578</v>
      </c>
      <c r="C21" s="199"/>
      <c r="D21" s="130">
        <v>64800</v>
      </c>
      <c r="E21" s="131"/>
      <c r="G21" s="137">
        <v>84208.74</v>
      </c>
      <c r="H21" s="117"/>
      <c r="I21" s="124"/>
      <c r="J21" s="137">
        <v>0</v>
      </c>
      <c r="K21" s="117"/>
      <c r="L21" s="124"/>
      <c r="M21" s="124"/>
      <c r="N21" s="124"/>
    </row>
    <row r="22" spans="2:14" ht="15">
      <c r="B22" s="200" t="s">
        <v>579</v>
      </c>
      <c r="C22" s="201"/>
      <c r="D22" s="130"/>
      <c r="E22" s="131">
        <v>64800</v>
      </c>
      <c r="G22" s="124"/>
      <c r="H22" s="124"/>
      <c r="I22" s="124"/>
      <c r="J22" s="124"/>
      <c r="K22" s="124"/>
      <c r="L22" s="124"/>
      <c r="M22" s="124"/>
      <c r="N22" s="124"/>
    </row>
    <row r="23" spans="2:14" ht="15.75" thickBot="1">
      <c r="B23" s="202"/>
      <c r="C23" s="203"/>
      <c r="D23" s="130"/>
      <c r="E23" s="131"/>
      <c r="G23" s="222" t="s">
        <v>632</v>
      </c>
      <c r="H23" s="223"/>
      <c r="I23" s="124"/>
      <c r="J23" s="222" t="s">
        <v>191</v>
      </c>
      <c r="K23" s="223"/>
      <c r="L23" s="124"/>
      <c r="M23" s="124"/>
      <c r="N23" s="124"/>
    </row>
    <row r="24" spans="2:14" ht="15.75" thickTop="1">
      <c r="B24" s="190"/>
      <c r="C24" s="191"/>
      <c r="D24" s="130"/>
      <c r="E24" s="131"/>
      <c r="G24" s="122"/>
      <c r="H24" s="122">
        <v>99420</v>
      </c>
      <c r="I24" s="124"/>
      <c r="J24" s="122">
        <v>64800</v>
      </c>
      <c r="K24" s="122"/>
      <c r="L24" s="124"/>
      <c r="M24" s="124"/>
      <c r="N24" s="124"/>
    </row>
    <row r="25" spans="2:14" ht="15.75" thickBot="1">
      <c r="B25" s="198" t="s">
        <v>610</v>
      </c>
      <c r="C25" s="199"/>
      <c r="D25" s="130">
        <v>20878.2</v>
      </c>
      <c r="E25" s="131"/>
      <c r="G25" s="122"/>
      <c r="H25" s="136"/>
      <c r="I25" s="124"/>
      <c r="J25" s="136"/>
      <c r="K25" s="122"/>
      <c r="L25" s="124"/>
      <c r="M25" s="124"/>
      <c r="N25" s="124"/>
    </row>
    <row r="26" spans="2:14" ht="15.75" thickBot="1">
      <c r="B26" s="200" t="s">
        <v>611</v>
      </c>
      <c r="C26" s="201"/>
      <c r="D26" s="130"/>
      <c r="E26" s="131">
        <v>15540</v>
      </c>
      <c r="G26" s="117"/>
      <c r="H26" s="137">
        <v>99420</v>
      </c>
      <c r="I26" s="124"/>
      <c r="J26" s="137">
        <v>64800</v>
      </c>
      <c r="K26" s="124"/>
      <c r="L26" s="124"/>
      <c r="M26" s="124"/>
      <c r="N26" s="124"/>
    </row>
    <row r="27" spans="2:14" ht="15">
      <c r="B27" s="200" t="s">
        <v>612</v>
      </c>
      <c r="C27" s="201"/>
      <c r="D27" s="130"/>
      <c r="E27" s="131">
        <v>5338.2</v>
      </c>
      <c r="G27" s="124"/>
      <c r="H27" s="124"/>
      <c r="I27" s="124"/>
      <c r="J27" s="124"/>
      <c r="K27" s="124"/>
      <c r="L27" s="124"/>
      <c r="M27" s="124"/>
      <c r="N27" s="124"/>
    </row>
    <row r="28" spans="2:14" ht="15">
      <c r="B28" s="190"/>
      <c r="C28" s="191"/>
      <c r="D28" s="130"/>
      <c r="E28" s="131"/>
      <c r="G28" s="222" t="s">
        <v>633</v>
      </c>
      <c r="H28" s="223"/>
      <c r="I28" s="124"/>
      <c r="N28" s="124"/>
    </row>
    <row r="29" spans="2:14" ht="15">
      <c r="B29" s="200"/>
      <c r="C29" s="201"/>
      <c r="D29" s="130"/>
      <c r="E29" s="131"/>
      <c r="G29" s="122"/>
      <c r="H29" s="122">
        <v>5332.2</v>
      </c>
      <c r="I29" s="124"/>
      <c r="N29" s="124"/>
    </row>
    <row r="30" spans="2:14" ht="15.75" thickBot="1">
      <c r="B30" s="206"/>
      <c r="C30" s="207"/>
      <c r="D30" s="132"/>
      <c r="E30" s="133"/>
      <c r="G30" s="122"/>
      <c r="H30" s="122"/>
      <c r="I30" s="124"/>
      <c r="N30" s="124"/>
    </row>
    <row r="31" spans="7:14" ht="13.5" thickBot="1">
      <c r="G31" s="122"/>
      <c r="H31" s="136"/>
      <c r="I31" s="124"/>
      <c r="N31" s="124"/>
    </row>
    <row r="32" spans="3:14" ht="13.5" thickBot="1">
      <c r="C32" s="29"/>
      <c r="G32" s="124"/>
      <c r="H32" s="137">
        <v>5338.2</v>
      </c>
      <c r="I32" s="124"/>
      <c r="N32" s="124"/>
    </row>
    <row r="33" spans="7:14" ht="12.75">
      <c r="G33" s="124"/>
      <c r="H33" s="124"/>
      <c r="I33" s="124"/>
      <c r="N33" s="124"/>
    </row>
    <row r="34" spans="7:14" ht="12.75">
      <c r="G34" s="124"/>
      <c r="H34" s="124"/>
      <c r="I34" s="124"/>
      <c r="N34" s="124"/>
    </row>
    <row r="35" spans="7:14" ht="13.5" thickBot="1">
      <c r="G35" s="124"/>
      <c r="H35" s="124"/>
      <c r="I35" s="124"/>
      <c r="N35" s="124"/>
    </row>
    <row r="36" spans="3:14" ht="13.5" thickBot="1">
      <c r="C36" s="224" t="s">
        <v>614</v>
      </c>
      <c r="D36" s="225"/>
      <c r="E36" s="224" t="s">
        <v>615</v>
      </c>
      <c r="F36" s="225"/>
      <c r="G36" s="124"/>
      <c r="H36" s="124"/>
      <c r="I36" s="124"/>
      <c r="N36" s="124"/>
    </row>
    <row r="37" spans="3:14" ht="12.75">
      <c r="C37" s="142" t="s">
        <v>596</v>
      </c>
      <c r="D37" s="139">
        <v>41089.46</v>
      </c>
      <c r="E37" s="143" t="s">
        <v>604</v>
      </c>
      <c r="F37" s="139">
        <v>89540</v>
      </c>
      <c r="G37" s="124"/>
      <c r="H37" s="124"/>
      <c r="I37" s="124"/>
      <c r="N37" s="124"/>
    </row>
    <row r="38" spans="3:14" ht="12.75">
      <c r="C38" s="142" t="s">
        <v>634</v>
      </c>
      <c r="D38" s="139">
        <v>84208.74</v>
      </c>
      <c r="E38" s="143" t="s">
        <v>617</v>
      </c>
      <c r="F38" s="139">
        <v>5338.2</v>
      </c>
      <c r="G38" s="124"/>
      <c r="H38" s="124"/>
      <c r="I38" s="124"/>
      <c r="N38" s="124"/>
    </row>
    <row r="39" spans="3:14" ht="18" customHeight="1">
      <c r="C39" s="142" t="s">
        <v>597</v>
      </c>
      <c r="D39" s="139">
        <v>15000</v>
      </c>
      <c r="E39" s="143"/>
      <c r="F39" s="139"/>
      <c r="G39" s="124"/>
      <c r="H39" s="124"/>
      <c r="I39" s="124"/>
      <c r="N39" s="124"/>
    </row>
    <row r="40" spans="3:14" ht="12.75">
      <c r="C40" s="142" t="s">
        <v>619</v>
      </c>
      <c r="D40" s="139">
        <v>9200</v>
      </c>
      <c r="E40" s="143"/>
      <c r="F40" s="139"/>
      <c r="G40" s="124"/>
      <c r="H40" s="124"/>
      <c r="I40" s="124"/>
      <c r="N40" s="124"/>
    </row>
    <row r="41" spans="3:14" ht="12.75">
      <c r="C41" s="142"/>
      <c r="D41" s="139"/>
      <c r="E41" s="117"/>
      <c r="F41" s="139"/>
      <c r="G41" s="124"/>
      <c r="H41" s="124"/>
      <c r="I41" s="124"/>
      <c r="N41" s="124"/>
    </row>
    <row r="42" spans="3:14" ht="12.75">
      <c r="C42" s="95"/>
      <c r="D42" s="139"/>
      <c r="E42" s="117"/>
      <c r="F42" s="139"/>
      <c r="G42" s="124"/>
      <c r="H42" s="124"/>
      <c r="I42" s="124"/>
      <c r="N42" s="124"/>
    </row>
    <row r="43" spans="3:14" ht="12.75">
      <c r="C43" s="95"/>
      <c r="D43" s="139"/>
      <c r="E43" s="117"/>
      <c r="F43" s="139">
        <f>SUM(F37:F42)</f>
        <v>94878.2</v>
      </c>
      <c r="G43" s="124"/>
      <c r="H43" s="124"/>
      <c r="I43" s="124"/>
      <c r="N43" s="124"/>
    </row>
    <row r="44" spans="3:14" ht="13.5" thickBot="1">
      <c r="C44" s="95"/>
      <c r="D44" s="139"/>
      <c r="E44" s="117"/>
      <c r="F44" s="139"/>
      <c r="G44" s="124"/>
      <c r="H44" s="124"/>
      <c r="I44" s="124"/>
      <c r="N44" s="124"/>
    </row>
    <row r="45" spans="3:14" ht="13.5" thickBot="1">
      <c r="C45" s="95"/>
      <c r="D45" s="139"/>
      <c r="E45" s="217" t="s">
        <v>162</v>
      </c>
      <c r="F45" s="218"/>
      <c r="G45" s="124"/>
      <c r="H45" s="124"/>
      <c r="I45" s="124"/>
      <c r="N45" s="124"/>
    </row>
    <row r="46" spans="3:6" ht="12.75">
      <c r="C46" s="95"/>
      <c r="D46" s="139"/>
      <c r="E46" s="142" t="s">
        <v>620</v>
      </c>
      <c r="F46" s="139">
        <v>20000</v>
      </c>
    </row>
    <row r="47" spans="3:6" ht="12.75">
      <c r="C47" s="95"/>
      <c r="D47" s="139"/>
      <c r="E47" s="142"/>
      <c r="F47" s="139"/>
    </row>
    <row r="48" spans="3:6" ht="12.75">
      <c r="C48" s="95"/>
      <c r="D48" s="139"/>
      <c r="E48" s="142" t="s">
        <v>609</v>
      </c>
      <c r="F48" s="139">
        <v>99420</v>
      </c>
    </row>
    <row r="49" spans="3:6" ht="12.75">
      <c r="C49" s="95"/>
      <c r="D49" s="139"/>
      <c r="E49" s="142" t="s">
        <v>191</v>
      </c>
      <c r="F49" s="139">
        <v>-64800</v>
      </c>
    </row>
    <row r="50" spans="3:6" ht="12.75">
      <c r="C50" s="95"/>
      <c r="D50" s="139"/>
      <c r="E50" s="142"/>
      <c r="F50" s="140">
        <v>34620</v>
      </c>
    </row>
    <row r="51" spans="3:6" ht="12.75">
      <c r="C51" s="95"/>
      <c r="D51" s="139"/>
      <c r="E51" s="95"/>
      <c r="F51" s="139"/>
    </row>
    <row r="52" spans="3:6" ht="13.5" thickBot="1">
      <c r="C52" s="95"/>
      <c r="D52" s="139"/>
      <c r="E52" s="95"/>
      <c r="F52" s="139">
        <v>54620</v>
      </c>
    </row>
    <row r="53" spans="3:6" ht="13.5" thickBot="1">
      <c r="C53" s="217">
        <v>149498.2</v>
      </c>
      <c r="D53" s="218"/>
      <c r="E53" s="217">
        <v>149498.2</v>
      </c>
      <c r="F53" s="218"/>
    </row>
  </sheetData>
  <sheetProtection/>
  <mergeCells count="45">
    <mergeCell ref="C36:D36"/>
    <mergeCell ref="E36:F36"/>
    <mergeCell ref="B29:C29"/>
    <mergeCell ref="B30:C30"/>
    <mergeCell ref="E45:F45"/>
    <mergeCell ref="C53:D53"/>
    <mergeCell ref="E53:F53"/>
    <mergeCell ref="B24:C24"/>
    <mergeCell ref="B25:C25"/>
    <mergeCell ref="B26:C26"/>
    <mergeCell ref="B27:C27"/>
    <mergeCell ref="B28:C28"/>
    <mergeCell ref="G28:H28"/>
    <mergeCell ref="J18:K18"/>
    <mergeCell ref="B19:C19"/>
    <mergeCell ref="B20:C20"/>
    <mergeCell ref="B21:C21"/>
    <mergeCell ref="B22:C22"/>
    <mergeCell ref="B23:C23"/>
    <mergeCell ref="G23:H23"/>
    <mergeCell ref="J23:K23"/>
    <mergeCell ref="B14:C14"/>
    <mergeCell ref="B15:C15"/>
    <mergeCell ref="B16:C16"/>
    <mergeCell ref="B17:C17"/>
    <mergeCell ref="B18:C18"/>
    <mergeCell ref="G18:H18"/>
    <mergeCell ref="B10:C10"/>
    <mergeCell ref="B11:C11"/>
    <mergeCell ref="B12:C12"/>
    <mergeCell ref="B13:C13"/>
    <mergeCell ref="G13:H13"/>
    <mergeCell ref="J13:K13"/>
    <mergeCell ref="B6:C6"/>
    <mergeCell ref="B7:C7"/>
    <mergeCell ref="G7:H7"/>
    <mergeCell ref="J7:K7"/>
    <mergeCell ref="B8:C8"/>
    <mergeCell ref="B9:C9"/>
    <mergeCell ref="B1:C1"/>
    <mergeCell ref="G1:H1"/>
    <mergeCell ref="J1:K1"/>
    <mergeCell ref="B3:C3"/>
    <mergeCell ref="B4:C4"/>
    <mergeCell ref="B5:C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38"/>
  <sheetViews>
    <sheetView zoomScalePageLayoutView="0" workbookViewId="0" topLeftCell="A1">
      <selection activeCell="P8" sqref="P8"/>
    </sheetView>
  </sheetViews>
  <sheetFormatPr defaultColWidth="11.421875" defaultRowHeight="12.75"/>
  <sheetData>
    <row r="1" spans="1:3" ht="12.75">
      <c r="A1" s="2" t="s">
        <v>688</v>
      </c>
      <c r="B1" s="2"/>
      <c r="C1" s="2"/>
    </row>
    <row r="3" ht="12.75">
      <c r="A3" t="s">
        <v>383</v>
      </c>
    </row>
    <row r="5" ht="12.75">
      <c r="A5" t="s">
        <v>372</v>
      </c>
    </row>
    <row r="7" spans="1:7" ht="12.75">
      <c r="A7" t="s">
        <v>381</v>
      </c>
      <c r="G7" s="124">
        <v>154</v>
      </c>
    </row>
    <row r="8" spans="1:7" ht="12.75">
      <c r="A8" t="s">
        <v>373</v>
      </c>
      <c r="G8" s="124">
        <v>138</v>
      </c>
    </row>
    <row r="9" spans="1:7" ht="12.75">
      <c r="A9" t="s">
        <v>382</v>
      </c>
      <c r="G9" s="124">
        <v>185</v>
      </c>
    </row>
    <row r="10" spans="1:7" ht="12.75">
      <c r="A10" t="s">
        <v>374</v>
      </c>
      <c r="G10" s="124">
        <v>230</v>
      </c>
    </row>
    <row r="11" spans="1:7" ht="12.75">
      <c r="A11" t="s">
        <v>375</v>
      </c>
      <c r="G11" s="124">
        <v>420</v>
      </c>
    </row>
    <row r="12" spans="1:7" ht="12.75">
      <c r="A12" t="s">
        <v>376</v>
      </c>
      <c r="G12" s="124">
        <v>600</v>
      </c>
    </row>
    <row r="13" spans="1:7" ht="12.75">
      <c r="A13" t="s">
        <v>377</v>
      </c>
      <c r="G13" s="124">
        <v>65</v>
      </c>
    </row>
    <row r="14" spans="1:7" ht="12.75">
      <c r="A14" t="s">
        <v>378</v>
      </c>
      <c r="G14" s="124">
        <v>35</v>
      </c>
    </row>
    <row r="15" spans="1:7" ht="12.75">
      <c r="A15" t="s">
        <v>379</v>
      </c>
      <c r="G15" s="124">
        <v>70</v>
      </c>
    </row>
    <row r="16" spans="1:7" ht="12.75">
      <c r="A16" t="s">
        <v>380</v>
      </c>
      <c r="G16" s="124">
        <v>140</v>
      </c>
    </row>
    <row r="17" ht="12.75">
      <c r="G17" s="124"/>
    </row>
    <row r="18" spans="1:7" ht="12.75">
      <c r="A18" t="s">
        <v>384</v>
      </c>
      <c r="G18" s="124">
        <f>SUM(G7:G16)</f>
        <v>2037</v>
      </c>
    </row>
    <row r="20" ht="12.75">
      <c r="A20" t="s">
        <v>385</v>
      </c>
    </row>
    <row r="22" ht="12.75">
      <c r="A22" t="s">
        <v>386</v>
      </c>
    </row>
    <row r="23" ht="12.75">
      <c r="A23" t="s">
        <v>387</v>
      </c>
    </row>
    <row r="25" spans="2:4" ht="12.75">
      <c r="B25" s="29" t="s">
        <v>388</v>
      </c>
      <c r="C25" s="29" t="s">
        <v>389</v>
      </c>
      <c r="D25" s="29" t="s">
        <v>185</v>
      </c>
    </row>
    <row r="27" spans="2:4" ht="12.75">
      <c r="B27">
        <v>100</v>
      </c>
      <c r="C27">
        <v>29</v>
      </c>
      <c r="D27">
        <f>+B27*C27</f>
        <v>2900</v>
      </c>
    </row>
    <row r="28" spans="2:4" ht="12.75">
      <c r="B28">
        <v>50</v>
      </c>
      <c r="C28">
        <v>21</v>
      </c>
      <c r="D28">
        <f aca="true" t="shared" si="0" ref="D28:D34">+B28*C28</f>
        <v>1050</v>
      </c>
    </row>
    <row r="29" spans="2:4" ht="12.75">
      <c r="B29">
        <v>20</v>
      </c>
      <c r="C29">
        <v>25</v>
      </c>
      <c r="D29">
        <f t="shared" si="0"/>
        <v>500</v>
      </c>
    </row>
    <row r="30" spans="2:4" ht="12.75">
      <c r="B30">
        <v>10</v>
      </c>
      <c r="C30">
        <v>26</v>
      </c>
      <c r="D30">
        <f t="shared" si="0"/>
        <v>260</v>
      </c>
    </row>
    <row r="31" spans="2:4" ht="12.75">
      <c r="B31">
        <v>5</v>
      </c>
      <c r="C31">
        <v>24</v>
      </c>
      <c r="D31">
        <f t="shared" si="0"/>
        <v>120</v>
      </c>
    </row>
    <row r="32" spans="2:4" ht="12.75">
      <c r="B32">
        <v>2</v>
      </c>
      <c r="C32">
        <v>55</v>
      </c>
      <c r="D32">
        <f t="shared" si="0"/>
        <v>110</v>
      </c>
    </row>
    <row r="33" spans="2:4" ht="12.75">
      <c r="B33">
        <v>1</v>
      </c>
      <c r="C33">
        <v>32</v>
      </c>
      <c r="D33">
        <f t="shared" si="0"/>
        <v>32</v>
      </c>
    </row>
    <row r="34" spans="2:4" ht="12.75">
      <c r="B34">
        <v>0.5</v>
      </c>
      <c r="C34">
        <v>33</v>
      </c>
      <c r="D34">
        <f t="shared" si="0"/>
        <v>16.5</v>
      </c>
    </row>
    <row r="36" ht="12.75">
      <c r="D36">
        <f>SUM(D27:D34)</f>
        <v>4988.5</v>
      </c>
    </row>
    <row r="38" ht="12.75">
      <c r="A38" t="s">
        <v>390</v>
      </c>
    </row>
  </sheetData>
  <sheetProtection/>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1:G44"/>
  <sheetViews>
    <sheetView zoomScalePageLayoutView="0" workbookViewId="0" topLeftCell="A1">
      <selection activeCell="A7" sqref="A7:G7"/>
    </sheetView>
  </sheetViews>
  <sheetFormatPr defaultColWidth="11.421875" defaultRowHeight="12.75"/>
  <sheetData>
    <row r="1" spans="2:5" ht="12.75">
      <c r="B1" s="226" t="s">
        <v>692</v>
      </c>
      <c r="C1" s="226"/>
      <c r="D1" s="226"/>
      <c r="E1" s="226"/>
    </row>
    <row r="2" spans="2:5" ht="12.75">
      <c r="B2" s="226"/>
      <c r="C2" s="226"/>
      <c r="D2" s="226"/>
      <c r="E2" s="226"/>
    </row>
    <row r="3" spans="1:7" ht="27.75" customHeight="1">
      <c r="A3" s="229" t="s">
        <v>639</v>
      </c>
      <c r="B3" s="229"/>
      <c r="C3" s="229"/>
      <c r="D3" s="229"/>
      <c r="E3" s="229"/>
      <c r="F3" s="229"/>
      <c r="G3" s="229"/>
    </row>
    <row r="4" spans="1:7" ht="12.75">
      <c r="A4" s="227"/>
      <c r="B4" s="227"/>
      <c r="C4" s="227"/>
      <c r="D4" s="227"/>
      <c r="E4" s="227"/>
      <c r="F4" s="227"/>
      <c r="G4" s="227"/>
    </row>
    <row r="5" spans="1:7" ht="41.25" customHeight="1">
      <c r="A5" s="229" t="s">
        <v>640</v>
      </c>
      <c r="B5" s="229"/>
      <c r="C5" s="229"/>
      <c r="D5" s="229"/>
      <c r="E5" s="229"/>
      <c r="F5" s="229"/>
      <c r="G5" s="229"/>
    </row>
    <row r="6" spans="1:7" ht="12.75">
      <c r="A6" s="227"/>
      <c r="B6" s="227"/>
      <c r="C6" s="227"/>
      <c r="D6" s="227"/>
      <c r="E6" s="227"/>
      <c r="F6" s="227"/>
      <c r="G6" s="227"/>
    </row>
    <row r="7" spans="1:7" ht="28.5" customHeight="1">
      <c r="A7" s="229" t="s">
        <v>641</v>
      </c>
      <c r="B7" s="229"/>
      <c r="C7" s="229"/>
      <c r="D7" s="229"/>
      <c r="E7" s="229"/>
      <c r="F7" s="229"/>
      <c r="G7" s="229"/>
    </row>
    <row r="8" spans="1:7" ht="12.75">
      <c r="A8" s="227"/>
      <c r="B8" s="227"/>
      <c r="C8" s="227"/>
      <c r="D8" s="227"/>
      <c r="E8" s="227"/>
      <c r="F8" s="227"/>
      <c r="G8" s="227"/>
    </row>
    <row r="9" spans="1:7" ht="27" customHeight="1">
      <c r="A9" s="229" t="s">
        <v>642</v>
      </c>
      <c r="B9" s="229"/>
      <c r="C9" s="229"/>
      <c r="D9" s="229"/>
      <c r="E9" s="229"/>
      <c r="F9" s="229"/>
      <c r="G9" s="229"/>
    </row>
    <row r="10" spans="1:7" ht="12.75">
      <c r="A10" s="227"/>
      <c r="B10" s="227"/>
      <c r="C10" s="227"/>
      <c r="D10" s="227"/>
      <c r="E10" s="227"/>
      <c r="F10" s="227"/>
      <c r="G10" s="227"/>
    </row>
    <row r="11" spans="1:7" ht="26.25" customHeight="1">
      <c r="A11" s="229" t="s">
        <v>643</v>
      </c>
      <c r="B11" s="229"/>
      <c r="C11" s="229"/>
      <c r="D11" s="229"/>
      <c r="E11" s="229"/>
      <c r="F11" s="229"/>
      <c r="G11" s="229"/>
    </row>
    <row r="12" spans="1:7" ht="12.75">
      <c r="A12" s="227"/>
      <c r="B12" s="227"/>
      <c r="C12" s="227"/>
      <c r="D12" s="227"/>
      <c r="E12" s="227"/>
      <c r="F12" s="227"/>
      <c r="G12" s="227"/>
    </row>
    <row r="13" spans="1:7" ht="26.25" customHeight="1">
      <c r="A13" s="229" t="s">
        <v>644</v>
      </c>
      <c r="B13" s="229"/>
      <c r="C13" s="229"/>
      <c r="D13" s="229"/>
      <c r="E13" s="229"/>
      <c r="F13" s="229"/>
      <c r="G13" s="229"/>
    </row>
    <row r="14" spans="1:7" ht="12.75">
      <c r="A14" s="227"/>
      <c r="B14" s="227"/>
      <c r="C14" s="227"/>
      <c r="D14" s="227"/>
      <c r="E14" s="227"/>
      <c r="F14" s="227"/>
      <c r="G14" s="227"/>
    </row>
    <row r="15" spans="1:7" ht="28.5" customHeight="1">
      <c r="A15" s="229" t="s">
        <v>645</v>
      </c>
      <c r="B15" s="229"/>
      <c r="C15" s="229"/>
      <c r="D15" s="229"/>
      <c r="E15" s="229"/>
      <c r="F15" s="229"/>
      <c r="G15" s="229"/>
    </row>
    <row r="16" spans="1:7" ht="12.75">
      <c r="A16" s="227"/>
      <c r="B16" s="227"/>
      <c r="C16" s="227"/>
      <c r="D16" s="227"/>
      <c r="E16" s="227"/>
      <c r="F16" s="227"/>
      <c r="G16" s="227"/>
    </row>
    <row r="17" spans="1:7" ht="12.75">
      <c r="A17" s="227" t="s">
        <v>646</v>
      </c>
      <c r="B17" s="227"/>
      <c r="C17" s="227"/>
      <c r="D17" s="227"/>
      <c r="E17" s="227"/>
      <c r="F17" s="227"/>
      <c r="G17" s="227"/>
    </row>
    <row r="18" spans="1:7" ht="12.75">
      <c r="A18" s="227"/>
      <c r="B18" s="227"/>
      <c r="C18" s="227"/>
      <c r="D18" s="227"/>
      <c r="E18" s="227"/>
      <c r="F18" s="227"/>
      <c r="G18" s="227"/>
    </row>
    <row r="19" spans="1:7" ht="12.75">
      <c r="A19" s="227" t="s">
        <v>647</v>
      </c>
      <c r="B19" s="227"/>
      <c r="C19" s="227"/>
      <c r="D19" s="227"/>
      <c r="E19" s="227"/>
      <c r="F19" s="227"/>
      <c r="G19" s="227"/>
    </row>
    <row r="20" spans="1:7" ht="12.75">
      <c r="A20" s="227"/>
      <c r="B20" s="227"/>
      <c r="C20" s="227"/>
      <c r="D20" s="227"/>
      <c r="E20" s="227"/>
      <c r="F20" s="227"/>
      <c r="G20" s="227"/>
    </row>
    <row r="21" spans="1:7" ht="12.75">
      <c r="A21" s="227" t="s">
        <v>648</v>
      </c>
      <c r="B21" s="227"/>
      <c r="C21" s="227"/>
      <c r="D21" s="227"/>
      <c r="E21" s="227"/>
      <c r="F21" s="227"/>
      <c r="G21" s="227"/>
    </row>
    <row r="22" spans="1:7" ht="12.75">
      <c r="A22" s="227"/>
      <c r="B22" s="227"/>
      <c r="C22" s="227"/>
      <c r="D22" s="227"/>
      <c r="E22" s="227"/>
      <c r="F22" s="227"/>
      <c r="G22" s="227"/>
    </row>
    <row r="23" spans="1:7" ht="12.75">
      <c r="A23" s="227" t="s">
        <v>649</v>
      </c>
      <c r="B23" s="227"/>
      <c r="C23" s="227"/>
      <c r="D23" s="227"/>
      <c r="E23" s="227"/>
      <c r="F23" s="227"/>
      <c r="G23" s="227"/>
    </row>
    <row r="24" spans="1:7" ht="12.75">
      <c r="A24" s="227"/>
      <c r="B24" s="227"/>
      <c r="C24" s="227"/>
      <c r="D24" s="227"/>
      <c r="E24" s="227"/>
      <c r="F24" s="227"/>
      <c r="G24" s="227"/>
    </row>
    <row r="25" ht="12.75">
      <c r="A25" s="30" t="s">
        <v>405</v>
      </c>
    </row>
    <row r="26" spans="1:7" ht="12.75">
      <c r="A26" s="227" t="s">
        <v>635</v>
      </c>
      <c r="B26" s="227"/>
      <c r="C26" s="227"/>
      <c r="D26" s="227"/>
      <c r="E26" s="227"/>
      <c r="F26" s="227"/>
      <c r="G26" s="227"/>
    </row>
    <row r="27" spans="1:7" ht="12.75">
      <c r="A27" s="228" t="s">
        <v>719</v>
      </c>
      <c r="B27" s="229"/>
      <c r="C27" s="229"/>
      <c r="D27" s="229"/>
      <c r="E27" s="229"/>
      <c r="F27" s="229"/>
      <c r="G27" s="229"/>
    </row>
    <row r="28" spans="1:7" ht="12.75">
      <c r="A28" s="227" t="s">
        <v>636</v>
      </c>
      <c r="B28" s="227"/>
      <c r="C28" s="227"/>
      <c r="D28" s="227"/>
      <c r="E28" s="227"/>
      <c r="F28" s="227"/>
      <c r="G28" s="227"/>
    </row>
    <row r="29" spans="1:7" ht="12.75">
      <c r="A29" s="227" t="s">
        <v>637</v>
      </c>
      <c r="B29" s="227"/>
      <c r="C29" s="227"/>
      <c r="D29" s="227"/>
      <c r="E29" s="227"/>
      <c r="F29" s="227"/>
      <c r="G29" s="227"/>
    </row>
    <row r="30" spans="1:7" ht="12.75">
      <c r="A30" s="97" t="s">
        <v>720</v>
      </c>
      <c r="B30" s="90"/>
      <c r="C30" s="90"/>
      <c r="D30" s="90"/>
      <c r="E30" s="90"/>
      <c r="F30" s="90"/>
      <c r="G30" s="90"/>
    </row>
    <row r="31" spans="1:7" ht="12.75">
      <c r="A31" s="230" t="s">
        <v>721</v>
      </c>
      <c r="B31" s="227"/>
      <c r="C31" s="227"/>
      <c r="D31" s="227"/>
      <c r="E31" s="227"/>
      <c r="F31" s="227"/>
      <c r="G31" s="227"/>
    </row>
    <row r="32" spans="1:7" ht="12.75">
      <c r="A32" s="228" t="s">
        <v>638</v>
      </c>
      <c r="B32" s="229"/>
      <c r="C32" s="229"/>
      <c r="D32" s="229"/>
      <c r="E32" s="229"/>
      <c r="F32" s="229"/>
      <c r="G32" s="229"/>
    </row>
    <row r="33" spans="1:7" ht="12.75">
      <c r="A33" s="227"/>
      <c r="B33" s="227"/>
      <c r="C33" s="227"/>
      <c r="D33" s="227"/>
      <c r="E33" s="227"/>
      <c r="F33" s="227"/>
      <c r="G33" s="227"/>
    </row>
    <row r="34" spans="1:7" ht="12.75">
      <c r="A34" s="227"/>
      <c r="B34" s="227"/>
      <c r="C34" s="227"/>
      <c r="D34" s="227"/>
      <c r="E34" s="227"/>
      <c r="F34" s="227"/>
      <c r="G34" s="227"/>
    </row>
    <row r="35" spans="1:7" ht="12.75">
      <c r="A35" s="227"/>
      <c r="B35" s="227"/>
      <c r="C35" s="227"/>
      <c r="D35" s="227"/>
      <c r="E35" s="227"/>
      <c r="F35" s="227"/>
      <c r="G35" s="227"/>
    </row>
    <row r="36" spans="1:7" ht="12.75">
      <c r="A36" s="227"/>
      <c r="B36" s="227"/>
      <c r="C36" s="227"/>
      <c r="D36" s="227"/>
      <c r="E36" s="227"/>
      <c r="F36" s="227"/>
      <c r="G36" s="227"/>
    </row>
    <row r="37" spans="1:7" ht="12.75">
      <c r="A37" s="227"/>
      <c r="B37" s="227"/>
      <c r="C37" s="227"/>
      <c r="D37" s="227"/>
      <c r="E37" s="227"/>
      <c r="F37" s="227"/>
      <c r="G37" s="227"/>
    </row>
    <row r="38" spans="1:7" ht="12.75">
      <c r="A38" s="227"/>
      <c r="B38" s="227"/>
      <c r="C38" s="227"/>
      <c r="D38" s="227"/>
      <c r="E38" s="227"/>
      <c r="F38" s="227"/>
      <c r="G38" s="227"/>
    </row>
    <row r="39" spans="1:7" ht="12.75">
      <c r="A39" s="227"/>
      <c r="B39" s="227"/>
      <c r="C39" s="227"/>
      <c r="D39" s="227"/>
      <c r="E39" s="227"/>
      <c r="F39" s="227"/>
      <c r="G39" s="227"/>
    </row>
    <row r="40" spans="1:7" ht="12.75">
      <c r="A40" s="227"/>
      <c r="B40" s="227"/>
      <c r="C40" s="227"/>
      <c r="D40" s="227"/>
      <c r="E40" s="227"/>
      <c r="F40" s="227"/>
      <c r="G40" s="227"/>
    </row>
    <row r="41" spans="1:7" ht="12.75">
      <c r="A41" s="227"/>
      <c r="B41" s="227"/>
      <c r="C41" s="227"/>
      <c r="D41" s="227"/>
      <c r="E41" s="227"/>
      <c r="F41" s="227"/>
      <c r="G41" s="227"/>
    </row>
    <row r="42" spans="1:7" ht="12.75">
      <c r="A42" s="227"/>
      <c r="B42" s="227"/>
      <c r="C42" s="227"/>
      <c r="D42" s="227"/>
      <c r="E42" s="227"/>
      <c r="F42" s="227"/>
      <c r="G42" s="227"/>
    </row>
    <row r="43" spans="1:7" ht="12.75">
      <c r="A43" s="227"/>
      <c r="B43" s="227"/>
      <c r="C43" s="227"/>
      <c r="D43" s="227"/>
      <c r="E43" s="227"/>
      <c r="F43" s="227"/>
      <c r="G43" s="227"/>
    </row>
    <row r="44" spans="1:7" ht="12.75">
      <c r="A44" s="227"/>
      <c r="B44" s="227"/>
      <c r="C44" s="227"/>
      <c r="D44" s="227"/>
      <c r="E44" s="227"/>
      <c r="F44" s="227"/>
      <c r="G44" s="227"/>
    </row>
  </sheetData>
  <sheetProtection/>
  <mergeCells count="41">
    <mergeCell ref="A44:G44"/>
    <mergeCell ref="A38:G38"/>
    <mergeCell ref="A39:G39"/>
    <mergeCell ref="A40:G40"/>
    <mergeCell ref="A41:G41"/>
    <mergeCell ref="A42:G42"/>
    <mergeCell ref="A43:G43"/>
    <mergeCell ref="A35:G35"/>
    <mergeCell ref="A36:G36"/>
    <mergeCell ref="A37:G37"/>
    <mergeCell ref="A20:G20"/>
    <mergeCell ref="A21:G21"/>
    <mergeCell ref="A22:G22"/>
    <mergeCell ref="A23:G23"/>
    <mergeCell ref="A24:G24"/>
    <mergeCell ref="A16:G16"/>
    <mergeCell ref="A17:G17"/>
    <mergeCell ref="A18:G18"/>
    <mergeCell ref="A19:G19"/>
    <mergeCell ref="A33:G33"/>
    <mergeCell ref="A34:G34"/>
    <mergeCell ref="A32:G32"/>
    <mergeCell ref="A3:G3"/>
    <mergeCell ref="A4:G4"/>
    <mergeCell ref="A5:G5"/>
    <mergeCell ref="A6:G6"/>
    <mergeCell ref="A7:G7"/>
    <mergeCell ref="A8:G8"/>
    <mergeCell ref="A9:G9"/>
    <mergeCell ref="A10:G10"/>
    <mergeCell ref="A11:G11"/>
    <mergeCell ref="B1:E2"/>
    <mergeCell ref="A26:G26"/>
    <mergeCell ref="A27:G27"/>
    <mergeCell ref="A28:G28"/>
    <mergeCell ref="A29:G29"/>
    <mergeCell ref="A31:G31"/>
    <mergeCell ref="A12:G12"/>
    <mergeCell ref="A13:G13"/>
    <mergeCell ref="A14:G14"/>
    <mergeCell ref="A15:G1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53"/>
  <sheetViews>
    <sheetView zoomScalePageLayoutView="0" workbookViewId="0" topLeftCell="A1">
      <selection activeCell="B2" sqref="B2"/>
    </sheetView>
  </sheetViews>
  <sheetFormatPr defaultColWidth="11.421875" defaultRowHeight="12.75"/>
  <cols>
    <col min="3" max="3" width="31.00390625" style="0" customWidth="1"/>
  </cols>
  <sheetData>
    <row r="1" spans="2:13" ht="12.75">
      <c r="B1" s="187" t="s">
        <v>693</v>
      </c>
      <c r="C1" s="187"/>
      <c r="G1" s="80"/>
      <c r="H1" s="80"/>
      <c r="I1" s="9"/>
      <c r="J1" s="80"/>
      <c r="K1" s="80"/>
      <c r="L1" s="8"/>
      <c r="M1" s="8"/>
    </row>
    <row r="2" spans="7:13" ht="13.5" thickBot="1">
      <c r="G2" s="9"/>
      <c r="H2" s="9"/>
      <c r="I2" s="9"/>
      <c r="J2" s="9"/>
      <c r="K2" s="9"/>
      <c r="L2" s="8"/>
      <c r="M2" s="8"/>
    </row>
    <row r="3" spans="2:13" ht="16.5" thickBot="1">
      <c r="B3" s="188" t="s">
        <v>562</v>
      </c>
      <c r="C3" s="189"/>
      <c r="D3" s="71" t="s">
        <v>563</v>
      </c>
      <c r="E3" s="72" t="s">
        <v>564</v>
      </c>
      <c r="G3" s="231" t="s">
        <v>650</v>
      </c>
      <c r="H3" s="232"/>
      <c r="I3" s="232"/>
      <c r="J3" s="232"/>
      <c r="K3" s="232"/>
      <c r="L3" s="232"/>
      <c r="M3" s="233"/>
    </row>
    <row r="4" spans="2:13" ht="15">
      <c r="B4" s="210" t="s">
        <v>4</v>
      </c>
      <c r="C4" s="211"/>
      <c r="D4" s="73"/>
      <c r="E4" s="74"/>
      <c r="G4" s="234" t="s">
        <v>651</v>
      </c>
      <c r="H4" s="235"/>
      <c r="I4" s="235"/>
      <c r="J4" s="235"/>
      <c r="K4" s="235"/>
      <c r="L4" s="235"/>
      <c r="M4" s="236"/>
    </row>
    <row r="5" spans="2:13" ht="15.75" thickBot="1">
      <c r="B5" s="192" t="s">
        <v>652</v>
      </c>
      <c r="C5" s="193"/>
      <c r="D5" s="75">
        <v>5000</v>
      </c>
      <c r="E5" s="76"/>
      <c r="G5" s="237"/>
      <c r="H5" s="238"/>
      <c r="I5" s="238"/>
      <c r="J5" s="238"/>
      <c r="K5" s="238"/>
      <c r="L5" s="238"/>
      <c r="M5" s="239"/>
    </row>
    <row r="6" spans="2:13" ht="15.75" thickBot="1">
      <c r="B6" s="194" t="s">
        <v>653</v>
      </c>
      <c r="C6" s="195"/>
      <c r="D6" s="75"/>
      <c r="E6" s="76">
        <v>5000</v>
      </c>
      <c r="G6" s="81" t="s">
        <v>654</v>
      </c>
      <c r="H6" s="240" t="s">
        <v>655</v>
      </c>
      <c r="I6" s="241"/>
      <c r="J6" s="241"/>
      <c r="K6" s="81" t="s">
        <v>656</v>
      </c>
      <c r="L6" s="242" t="s">
        <v>657</v>
      </c>
      <c r="M6" s="243"/>
    </row>
    <row r="7" spans="2:13" ht="15">
      <c r="B7" s="200"/>
      <c r="C7" s="201"/>
      <c r="D7" s="75"/>
      <c r="E7" s="76"/>
      <c r="G7" s="82"/>
      <c r="H7" s="244"/>
      <c r="I7" s="245"/>
      <c r="J7" s="246"/>
      <c r="K7" s="82"/>
      <c r="L7" s="247"/>
      <c r="M7" s="248"/>
    </row>
    <row r="8" spans="2:13" ht="15.75" thickBot="1">
      <c r="B8" s="202"/>
      <c r="C8" s="203"/>
      <c r="D8" s="75"/>
      <c r="E8" s="76"/>
      <c r="G8" s="83">
        <v>41040</v>
      </c>
      <c r="H8" s="249" t="s">
        <v>658</v>
      </c>
      <c r="I8" s="250"/>
      <c r="J8" s="251"/>
      <c r="K8" s="84">
        <v>300</v>
      </c>
      <c r="L8" s="252" t="s">
        <v>659</v>
      </c>
      <c r="M8" s="253"/>
    </row>
    <row r="9" spans="2:13" ht="15.75" thickTop="1">
      <c r="B9" s="190" t="s">
        <v>16</v>
      </c>
      <c r="C9" s="191"/>
      <c r="D9" s="75"/>
      <c r="E9" s="76"/>
      <c r="G9" s="83">
        <v>41040</v>
      </c>
      <c r="H9" s="249" t="s">
        <v>660</v>
      </c>
      <c r="I9" s="250"/>
      <c r="J9" s="251"/>
      <c r="K9" s="84">
        <v>450</v>
      </c>
      <c r="L9" s="252" t="s">
        <v>659</v>
      </c>
      <c r="M9" s="253"/>
    </row>
    <row r="10" spans="2:13" ht="15">
      <c r="B10" s="192" t="s">
        <v>661</v>
      </c>
      <c r="C10" s="193"/>
      <c r="D10" s="75">
        <v>750</v>
      </c>
      <c r="E10" s="76"/>
      <c r="G10" s="83">
        <v>41041</v>
      </c>
      <c r="H10" s="249" t="s">
        <v>662</v>
      </c>
      <c r="I10" s="250"/>
      <c r="J10" s="251"/>
      <c r="K10" s="84">
        <v>150</v>
      </c>
      <c r="L10" s="252" t="s">
        <v>663</v>
      </c>
      <c r="M10" s="253"/>
    </row>
    <row r="11" spans="2:13" ht="15">
      <c r="B11" s="192" t="s">
        <v>664</v>
      </c>
      <c r="C11" s="193"/>
      <c r="D11" s="75">
        <v>166</v>
      </c>
      <c r="E11" s="76"/>
      <c r="G11" s="83">
        <v>41041</v>
      </c>
      <c r="H11" s="249" t="s">
        <v>665</v>
      </c>
      <c r="I11" s="250"/>
      <c r="J11" s="251"/>
      <c r="K11" s="84">
        <v>35</v>
      </c>
      <c r="L11" s="252" t="s">
        <v>666</v>
      </c>
      <c r="M11" s="253"/>
    </row>
    <row r="12" spans="2:13" ht="15">
      <c r="B12" s="254" t="s">
        <v>667</v>
      </c>
      <c r="C12" s="255"/>
      <c r="D12" s="75">
        <v>35</v>
      </c>
      <c r="E12" s="76"/>
      <c r="G12" s="83">
        <v>41041</v>
      </c>
      <c r="H12" s="249" t="s">
        <v>668</v>
      </c>
      <c r="I12" s="250"/>
      <c r="J12" s="251"/>
      <c r="K12" s="84">
        <v>450</v>
      </c>
      <c r="L12" s="252" t="s">
        <v>669</v>
      </c>
      <c r="M12" s="253"/>
    </row>
    <row r="13" spans="2:13" ht="15">
      <c r="B13" s="192" t="s">
        <v>670</v>
      </c>
      <c r="C13" s="193"/>
      <c r="D13" s="75">
        <v>450</v>
      </c>
      <c r="E13" s="76"/>
      <c r="G13" s="83">
        <v>41042</v>
      </c>
      <c r="H13" s="249" t="s">
        <v>671</v>
      </c>
      <c r="I13" s="250"/>
      <c r="J13" s="251"/>
      <c r="K13" s="84">
        <v>120</v>
      </c>
      <c r="L13" s="252" t="s">
        <v>672</v>
      </c>
      <c r="M13" s="253"/>
    </row>
    <row r="14" spans="2:13" ht="15">
      <c r="B14" s="256" t="s">
        <v>673</v>
      </c>
      <c r="C14" s="257"/>
      <c r="D14" s="75">
        <v>360</v>
      </c>
      <c r="E14" s="76"/>
      <c r="G14" s="83">
        <v>41043</v>
      </c>
      <c r="H14" s="249" t="s">
        <v>674</v>
      </c>
      <c r="I14" s="250"/>
      <c r="J14" s="251"/>
      <c r="K14" s="84">
        <v>240</v>
      </c>
      <c r="L14" s="252" t="s">
        <v>672</v>
      </c>
      <c r="M14" s="253"/>
    </row>
    <row r="15" spans="2:13" ht="15">
      <c r="B15" s="192" t="s">
        <v>675</v>
      </c>
      <c r="C15" s="193"/>
      <c r="D15" s="75">
        <v>85</v>
      </c>
      <c r="E15" s="76"/>
      <c r="G15" s="83">
        <v>41044</v>
      </c>
      <c r="H15" s="249" t="s">
        <v>676</v>
      </c>
      <c r="I15" s="250"/>
      <c r="J15" s="251"/>
      <c r="K15" s="84">
        <v>85</v>
      </c>
      <c r="L15" s="252" t="s">
        <v>677</v>
      </c>
      <c r="M15" s="253"/>
    </row>
    <row r="16" spans="2:14" ht="15">
      <c r="B16" s="192" t="s">
        <v>678</v>
      </c>
      <c r="C16" s="193"/>
      <c r="D16" s="75">
        <v>400</v>
      </c>
      <c r="E16" s="76"/>
      <c r="G16" s="83">
        <v>41045</v>
      </c>
      <c r="H16" s="249" t="s">
        <v>679</v>
      </c>
      <c r="I16" s="250"/>
      <c r="J16" s="251"/>
      <c r="K16" s="84">
        <v>16</v>
      </c>
      <c r="L16" s="252" t="s">
        <v>680</v>
      </c>
      <c r="M16" s="253"/>
      <c r="N16" s="2"/>
    </row>
    <row r="17" spans="2:13" ht="15">
      <c r="B17" s="194" t="s">
        <v>681</v>
      </c>
      <c r="C17" s="195"/>
      <c r="D17" s="75"/>
      <c r="E17" s="76">
        <v>2246</v>
      </c>
      <c r="G17" s="83">
        <v>41047</v>
      </c>
      <c r="H17" s="249" t="s">
        <v>682</v>
      </c>
      <c r="I17" s="250"/>
      <c r="J17" s="251"/>
      <c r="K17" s="84">
        <v>400</v>
      </c>
      <c r="L17" s="252" t="s">
        <v>683</v>
      </c>
      <c r="M17" s="253"/>
    </row>
    <row r="18" spans="2:13" ht="15">
      <c r="B18" s="192"/>
      <c r="C18" s="193"/>
      <c r="D18" s="75"/>
      <c r="E18" s="76"/>
      <c r="G18" s="85"/>
      <c r="H18" s="249"/>
      <c r="I18" s="250"/>
      <c r="J18" s="251"/>
      <c r="K18" s="84"/>
      <c r="L18" s="252"/>
      <c r="M18" s="253"/>
    </row>
    <row r="19" spans="2:13" ht="15.75" thickBot="1">
      <c r="B19" s="196"/>
      <c r="C19" s="197"/>
      <c r="D19" s="75"/>
      <c r="E19" s="76"/>
      <c r="G19" s="85"/>
      <c r="H19" s="249"/>
      <c r="I19" s="250"/>
      <c r="J19" s="251"/>
      <c r="K19" s="84"/>
      <c r="L19" s="252"/>
      <c r="M19" s="253"/>
    </row>
    <row r="20" spans="2:13" ht="15.75" thickTop="1">
      <c r="B20" s="190" t="s">
        <v>20</v>
      </c>
      <c r="C20" s="191"/>
      <c r="D20" s="75"/>
      <c r="E20" s="76"/>
      <c r="G20" s="85"/>
      <c r="H20" s="249"/>
      <c r="I20" s="250"/>
      <c r="J20" s="251"/>
      <c r="K20" s="84"/>
      <c r="L20" s="252"/>
      <c r="M20" s="253"/>
    </row>
    <row r="21" spans="2:13" ht="15">
      <c r="B21" s="198" t="s">
        <v>652</v>
      </c>
      <c r="C21" s="199"/>
      <c r="D21" s="75">
        <v>2246</v>
      </c>
      <c r="E21" s="76"/>
      <c r="G21" s="85"/>
      <c r="H21" s="249"/>
      <c r="I21" s="250"/>
      <c r="J21" s="251"/>
      <c r="K21" s="84"/>
      <c r="L21" s="252"/>
      <c r="M21" s="253"/>
    </row>
    <row r="22" spans="2:13" ht="15">
      <c r="B22" s="200" t="s">
        <v>684</v>
      </c>
      <c r="C22" s="201"/>
      <c r="D22" s="75"/>
      <c r="E22" s="76">
        <v>2246</v>
      </c>
      <c r="G22" s="85"/>
      <c r="H22" s="249"/>
      <c r="I22" s="250"/>
      <c r="J22" s="251"/>
      <c r="K22" s="84"/>
      <c r="L22" s="252"/>
      <c r="M22" s="253"/>
    </row>
    <row r="23" spans="2:13" ht="15.75" thickBot="1">
      <c r="B23" s="202"/>
      <c r="C23" s="203"/>
      <c r="D23" s="75"/>
      <c r="E23" s="76"/>
      <c r="G23" s="85"/>
      <c r="H23" s="249"/>
      <c r="I23" s="250"/>
      <c r="J23" s="251"/>
      <c r="K23" s="84"/>
      <c r="L23" s="252"/>
      <c r="M23" s="253"/>
    </row>
    <row r="24" spans="2:13" ht="15.75" thickTop="1">
      <c r="B24" s="190" t="s">
        <v>21</v>
      </c>
      <c r="C24" s="191"/>
      <c r="D24" s="75"/>
      <c r="E24" s="76"/>
      <c r="G24" s="85"/>
      <c r="H24" s="258"/>
      <c r="I24" s="259"/>
      <c r="J24" s="260"/>
      <c r="K24" s="84"/>
      <c r="L24" s="252"/>
      <c r="M24" s="253"/>
    </row>
    <row r="25" spans="2:13" ht="15.75" thickBot="1">
      <c r="B25" s="198" t="s">
        <v>685</v>
      </c>
      <c r="C25" s="199"/>
      <c r="D25" s="75">
        <v>65</v>
      </c>
      <c r="E25" s="76"/>
      <c r="G25" s="86"/>
      <c r="H25" s="261"/>
      <c r="I25" s="262"/>
      <c r="J25" s="263"/>
      <c r="K25" s="87">
        <f>SUM(K8:K24)</f>
        <v>2246</v>
      </c>
      <c r="L25" s="264"/>
      <c r="M25" s="265"/>
    </row>
    <row r="26" spans="2:13" ht="15">
      <c r="B26" s="200" t="s">
        <v>686</v>
      </c>
      <c r="C26" s="201"/>
      <c r="D26" s="75"/>
      <c r="E26" s="76">
        <v>65</v>
      </c>
      <c r="G26" s="9"/>
      <c r="H26" s="9"/>
      <c r="I26" s="9"/>
      <c r="J26" s="9"/>
      <c r="K26" s="9"/>
      <c r="L26" s="8"/>
      <c r="M26" s="8"/>
    </row>
    <row r="27" spans="2:13" ht="15.75" thickBot="1">
      <c r="B27" s="202"/>
      <c r="C27" s="203"/>
      <c r="D27" s="75"/>
      <c r="E27" s="76"/>
      <c r="G27" s="9"/>
      <c r="H27" s="9"/>
      <c r="I27" s="9"/>
      <c r="J27" s="9"/>
      <c r="K27" s="9"/>
      <c r="L27" s="8"/>
      <c r="M27" s="8"/>
    </row>
    <row r="28" spans="2:13" ht="15.75" thickTop="1">
      <c r="B28" s="190" t="s">
        <v>22</v>
      </c>
      <c r="C28" s="191"/>
      <c r="D28" s="75"/>
      <c r="E28" s="76"/>
      <c r="G28" s="80"/>
      <c r="H28" s="80"/>
      <c r="I28" s="9"/>
      <c r="J28" s="80"/>
      <c r="K28" s="80"/>
      <c r="L28" s="88"/>
      <c r="M28" s="88"/>
    </row>
    <row r="29" spans="2:13" ht="15">
      <c r="B29" s="198" t="s">
        <v>687</v>
      </c>
      <c r="C29" s="199"/>
      <c r="D29" s="75">
        <v>65</v>
      </c>
      <c r="E29" s="76"/>
      <c r="G29" s="80"/>
      <c r="H29" s="80"/>
      <c r="I29" s="9"/>
      <c r="J29" s="80"/>
      <c r="K29" s="80"/>
      <c r="L29" s="88"/>
      <c r="M29" s="88"/>
    </row>
    <row r="30" spans="2:13" ht="15">
      <c r="B30" s="200" t="s">
        <v>681</v>
      </c>
      <c r="C30" s="201"/>
      <c r="D30" s="75"/>
      <c r="E30" s="76">
        <v>65</v>
      </c>
      <c r="G30" s="9"/>
      <c r="H30" s="9"/>
      <c r="I30" s="9"/>
      <c r="J30" s="9"/>
      <c r="K30" s="9"/>
      <c r="L30" s="11"/>
      <c r="M30" s="11"/>
    </row>
    <row r="31" spans="2:13" ht="15.75" thickBot="1">
      <c r="B31" s="206"/>
      <c r="C31" s="207"/>
      <c r="D31" s="77"/>
      <c r="E31" s="78"/>
      <c r="G31" s="9"/>
      <c r="H31" s="9"/>
      <c r="I31" s="9"/>
      <c r="J31" s="9"/>
      <c r="K31" s="9"/>
      <c r="L31" s="11"/>
      <c r="M31" s="11"/>
    </row>
    <row r="32" spans="7:13" ht="12.75">
      <c r="G32" s="9"/>
      <c r="H32" s="9"/>
      <c r="I32" s="9"/>
      <c r="J32" s="9"/>
      <c r="K32" s="9"/>
      <c r="L32" s="11"/>
      <c r="M32" s="11"/>
    </row>
    <row r="33" spans="3:13" ht="12.75">
      <c r="C33" s="29"/>
      <c r="G33" s="9"/>
      <c r="H33" s="9"/>
      <c r="I33" s="9"/>
      <c r="J33" s="9"/>
      <c r="K33" s="9"/>
      <c r="L33" s="11"/>
      <c r="M33" s="11"/>
    </row>
    <row r="34" spans="7:13" ht="12.75">
      <c r="G34" s="9"/>
      <c r="H34" s="9"/>
      <c r="I34" s="9"/>
      <c r="J34" s="9"/>
      <c r="K34" s="9"/>
      <c r="L34" s="8"/>
      <c r="M34" s="8"/>
    </row>
    <row r="35" spans="7:13" ht="12.75">
      <c r="G35" s="9"/>
      <c r="H35" s="9"/>
      <c r="I35" s="9"/>
      <c r="J35" s="9"/>
      <c r="K35" s="9"/>
      <c r="L35" s="8"/>
      <c r="M35" s="8"/>
    </row>
    <row r="36" spans="7:13" ht="12.75">
      <c r="G36" s="8"/>
      <c r="H36" s="8"/>
      <c r="I36" s="8"/>
      <c r="J36" s="8"/>
      <c r="K36" s="8"/>
      <c r="L36" s="8"/>
      <c r="M36" s="8"/>
    </row>
    <row r="37" spans="7:13" ht="12.75">
      <c r="G37" s="8"/>
      <c r="H37" s="8"/>
      <c r="I37" s="8"/>
      <c r="J37" s="8"/>
      <c r="K37" s="8"/>
      <c r="L37" s="8"/>
      <c r="M37" s="8"/>
    </row>
    <row r="38" spans="7:13" ht="12.75">
      <c r="G38" s="8"/>
      <c r="H38" s="8"/>
      <c r="I38" s="8"/>
      <c r="J38" s="8"/>
      <c r="K38" s="8"/>
      <c r="L38" s="89"/>
      <c r="M38" s="89"/>
    </row>
    <row r="39" spans="7:13" ht="12.75">
      <c r="G39" s="8"/>
      <c r="H39" s="8"/>
      <c r="I39" s="8"/>
      <c r="J39" s="8"/>
      <c r="K39" s="8"/>
      <c r="L39" s="11"/>
      <c r="M39" s="11"/>
    </row>
    <row r="40" spans="7:13" ht="18" customHeight="1">
      <c r="G40" s="8"/>
      <c r="H40" s="8"/>
      <c r="I40" s="8"/>
      <c r="J40" s="8"/>
      <c r="K40" s="8"/>
      <c r="L40" s="11"/>
      <c r="M40" s="11"/>
    </row>
    <row r="41" spans="7:13" ht="12.75">
      <c r="G41" s="8"/>
      <c r="H41" s="8"/>
      <c r="I41" s="8"/>
      <c r="J41" s="8"/>
      <c r="K41" s="8"/>
      <c r="L41" s="11"/>
      <c r="M41" s="11"/>
    </row>
    <row r="42" spans="7:13" ht="12.75">
      <c r="G42" s="8"/>
      <c r="H42" s="8"/>
      <c r="I42" s="8"/>
      <c r="J42" s="8"/>
      <c r="K42" s="8"/>
      <c r="L42" s="11"/>
      <c r="M42" s="11"/>
    </row>
    <row r="43" spans="7:13" ht="12.75">
      <c r="G43" s="8"/>
      <c r="H43" s="8"/>
      <c r="I43" s="8"/>
      <c r="J43" s="8"/>
      <c r="K43" s="8"/>
      <c r="L43" s="11"/>
      <c r="M43" s="11"/>
    </row>
    <row r="44" spans="7:13" ht="12.75">
      <c r="G44" s="8"/>
      <c r="H44" s="8"/>
      <c r="I44" s="8"/>
      <c r="J44" s="8"/>
      <c r="K44" s="8"/>
      <c r="L44" s="8"/>
      <c r="M44" s="8"/>
    </row>
    <row r="45" spans="7:13" ht="12.75">
      <c r="G45" s="8"/>
      <c r="H45" s="8"/>
      <c r="I45" s="8"/>
      <c r="J45" s="8"/>
      <c r="K45" s="8"/>
      <c r="L45" s="8"/>
      <c r="M45" s="8"/>
    </row>
    <row r="46" spans="7:13" ht="12.75">
      <c r="G46" s="8"/>
      <c r="H46" s="8"/>
      <c r="I46" s="8"/>
      <c r="J46" s="89"/>
      <c r="K46" s="89"/>
      <c r="L46" s="89"/>
      <c r="M46" s="89"/>
    </row>
    <row r="47" spans="7:13" ht="12.75">
      <c r="G47" s="8"/>
      <c r="H47" s="8"/>
      <c r="I47" s="8"/>
      <c r="J47" s="8"/>
      <c r="K47" s="8"/>
      <c r="L47" s="8"/>
      <c r="M47" s="8"/>
    </row>
    <row r="48" spans="7:13" ht="12.75">
      <c r="G48" s="8"/>
      <c r="H48" s="8"/>
      <c r="I48" s="8"/>
      <c r="J48" s="8"/>
      <c r="K48" s="8"/>
      <c r="L48" s="8"/>
      <c r="M48" s="8"/>
    </row>
    <row r="49" spans="7:13" ht="12.75">
      <c r="G49" s="8"/>
      <c r="H49" s="8"/>
      <c r="I49" s="8"/>
      <c r="J49" s="8"/>
      <c r="K49" s="8"/>
      <c r="L49" s="8"/>
      <c r="M49" s="8"/>
    </row>
    <row r="50" spans="7:13" ht="12.75">
      <c r="G50" s="8"/>
      <c r="H50" s="8"/>
      <c r="I50" s="8"/>
      <c r="J50" s="8"/>
      <c r="K50" s="8"/>
      <c r="L50" s="8"/>
      <c r="M50" s="8"/>
    </row>
    <row r="51" spans="7:13" ht="12.75">
      <c r="G51" s="8"/>
      <c r="H51" s="8"/>
      <c r="I51" s="8"/>
      <c r="J51" s="8"/>
      <c r="K51" s="8"/>
      <c r="L51" s="8"/>
      <c r="M51" s="8"/>
    </row>
    <row r="52" spans="7:13" ht="12.75">
      <c r="G52" s="8"/>
      <c r="H52" s="8"/>
      <c r="I52" s="8"/>
      <c r="J52" s="8"/>
      <c r="K52" s="8"/>
      <c r="L52" s="8"/>
      <c r="M52" s="8"/>
    </row>
    <row r="53" spans="7:13" ht="12.75">
      <c r="G53" s="8"/>
      <c r="H53" s="8"/>
      <c r="I53" s="8"/>
      <c r="J53" s="8"/>
      <c r="K53" s="8"/>
      <c r="L53" s="8"/>
      <c r="M53" s="8"/>
    </row>
  </sheetData>
  <sheetProtection/>
  <mergeCells count="72">
    <mergeCell ref="B26:C26"/>
    <mergeCell ref="B27:C27"/>
    <mergeCell ref="B28:C28"/>
    <mergeCell ref="B29:C29"/>
    <mergeCell ref="B30:C30"/>
    <mergeCell ref="B31:C31"/>
    <mergeCell ref="B24:C24"/>
    <mergeCell ref="H24:J24"/>
    <mergeCell ref="L24:M24"/>
    <mergeCell ref="B25:C25"/>
    <mergeCell ref="H25:J25"/>
    <mergeCell ref="L25:M25"/>
    <mergeCell ref="B22:C22"/>
    <mergeCell ref="H22:J22"/>
    <mergeCell ref="L22:M22"/>
    <mergeCell ref="B23:C23"/>
    <mergeCell ref="H23:J23"/>
    <mergeCell ref="L23:M23"/>
    <mergeCell ref="B20:C20"/>
    <mergeCell ref="H20:J20"/>
    <mergeCell ref="L20:M20"/>
    <mergeCell ref="B21:C21"/>
    <mergeCell ref="H21:J21"/>
    <mergeCell ref="L21:M21"/>
    <mergeCell ref="B18:C18"/>
    <mergeCell ref="H18:J18"/>
    <mergeCell ref="L18:M18"/>
    <mergeCell ref="B19:C19"/>
    <mergeCell ref="H19:J19"/>
    <mergeCell ref="L19:M19"/>
    <mergeCell ref="B16:C16"/>
    <mergeCell ref="H16:J16"/>
    <mergeCell ref="L16:M16"/>
    <mergeCell ref="B17:C17"/>
    <mergeCell ref="H17:J17"/>
    <mergeCell ref="L17:M17"/>
    <mergeCell ref="B14:C14"/>
    <mergeCell ref="H14:J14"/>
    <mergeCell ref="L14:M14"/>
    <mergeCell ref="B15:C15"/>
    <mergeCell ref="H15:J15"/>
    <mergeCell ref="L15:M15"/>
    <mergeCell ref="B12:C12"/>
    <mergeCell ref="H12:J12"/>
    <mergeCell ref="L12:M12"/>
    <mergeCell ref="B13:C13"/>
    <mergeCell ref="H13:J13"/>
    <mergeCell ref="L13:M13"/>
    <mergeCell ref="B10:C10"/>
    <mergeCell ref="H10:J10"/>
    <mergeCell ref="L10:M10"/>
    <mergeCell ref="B11:C11"/>
    <mergeCell ref="H11:J11"/>
    <mergeCell ref="L11:M11"/>
    <mergeCell ref="B8:C8"/>
    <mergeCell ref="H8:J8"/>
    <mergeCell ref="L8:M8"/>
    <mergeCell ref="B9:C9"/>
    <mergeCell ref="H9:J9"/>
    <mergeCell ref="L9:M9"/>
    <mergeCell ref="B6:C6"/>
    <mergeCell ref="H6:J6"/>
    <mergeCell ref="L6:M6"/>
    <mergeCell ref="B7:C7"/>
    <mergeCell ref="H7:J7"/>
    <mergeCell ref="L7:M7"/>
    <mergeCell ref="B1:C1"/>
    <mergeCell ref="B3:C3"/>
    <mergeCell ref="G3:M3"/>
    <mergeCell ref="B4:C4"/>
    <mergeCell ref="G4:M5"/>
    <mergeCell ref="B5:C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
    </sheetView>
  </sheetViews>
  <sheetFormatPr defaultColWidth="11.421875" defaultRowHeight="12.75"/>
  <cols>
    <col min="1" max="1" width="3.57421875" style="0" customWidth="1"/>
  </cols>
  <sheetData>
    <row r="1" spans="1:3" ht="12.75">
      <c r="A1" s="2" t="s">
        <v>694</v>
      </c>
      <c r="B1" s="2"/>
      <c r="C1" s="2"/>
    </row>
    <row r="4" spans="1:9" ht="12.75">
      <c r="A4" s="30" t="s">
        <v>391</v>
      </c>
      <c r="B4" s="31" t="s">
        <v>392</v>
      </c>
      <c r="C4" s="30"/>
      <c r="D4" s="30"/>
      <c r="E4" s="30"/>
      <c r="F4" s="30"/>
      <c r="G4" s="30"/>
      <c r="H4" s="30"/>
      <c r="I4" s="30"/>
    </row>
    <row r="5" spans="1:9" ht="12.75">
      <c r="A5" s="30"/>
      <c r="B5" s="30" t="s">
        <v>393</v>
      </c>
      <c r="C5" s="30"/>
      <c r="D5" s="30"/>
      <c r="E5" s="30"/>
      <c r="F5" s="30"/>
      <c r="G5" s="30"/>
      <c r="H5" s="30"/>
      <c r="I5" s="30"/>
    </row>
    <row r="6" spans="1:9" ht="12.75">
      <c r="A6" s="30"/>
      <c r="B6" s="30" t="s">
        <v>394</v>
      </c>
      <c r="C6" s="30"/>
      <c r="D6" s="30"/>
      <c r="E6" s="30"/>
      <c r="F6" s="30"/>
      <c r="G6" s="30"/>
      <c r="H6" s="30"/>
      <c r="I6" s="30"/>
    </row>
    <row r="7" spans="1:9" ht="12.75">
      <c r="A7" s="30"/>
      <c r="B7" s="30" t="s">
        <v>395</v>
      </c>
      <c r="C7" s="30"/>
      <c r="D7" s="30"/>
      <c r="E7" s="30"/>
      <c r="F7" s="30"/>
      <c r="G7" s="30"/>
      <c r="H7" s="30"/>
      <c r="I7" s="30"/>
    </row>
    <row r="8" spans="1:9" ht="12.75">
      <c r="A8" s="30"/>
      <c r="B8" s="30"/>
      <c r="C8" s="30"/>
      <c r="D8" s="30"/>
      <c r="E8" s="30"/>
      <c r="F8" s="30"/>
      <c r="G8" s="30"/>
      <c r="H8" s="30"/>
      <c r="I8" s="30"/>
    </row>
    <row r="9" spans="1:9" ht="12.75">
      <c r="A9" s="30"/>
      <c r="B9" s="30" t="s">
        <v>396</v>
      </c>
      <c r="C9" s="30"/>
      <c r="D9" s="30"/>
      <c r="E9" s="30"/>
      <c r="F9" s="30"/>
      <c r="G9" s="30"/>
      <c r="H9" s="30"/>
      <c r="I9" s="30"/>
    </row>
    <row r="10" spans="1:9" ht="12.75">
      <c r="A10" s="30"/>
      <c r="B10" s="30" t="s">
        <v>428</v>
      </c>
      <c r="C10" s="30"/>
      <c r="D10" s="30"/>
      <c r="E10" s="30"/>
      <c r="F10" s="30"/>
      <c r="G10" s="30"/>
      <c r="H10" s="30"/>
      <c r="I10" s="30"/>
    </row>
    <row r="11" spans="1:9" ht="12.75">
      <c r="A11" s="30"/>
      <c r="B11" s="30" t="s">
        <v>397</v>
      </c>
      <c r="C11" s="30"/>
      <c r="D11" s="30"/>
      <c r="E11" s="30"/>
      <c r="F11" s="30"/>
      <c r="G11" s="30"/>
      <c r="H11" s="30"/>
      <c r="I11" s="30"/>
    </row>
    <row r="12" spans="1:9" ht="12.75">
      <c r="A12" s="30"/>
      <c r="B12" s="30"/>
      <c r="C12" s="30"/>
      <c r="D12" s="30"/>
      <c r="E12" s="30"/>
      <c r="F12" s="30"/>
      <c r="G12" s="30"/>
      <c r="H12" s="30"/>
      <c r="I12" s="30"/>
    </row>
    <row r="13" spans="1:9" ht="12.75">
      <c r="A13" s="30"/>
      <c r="B13" s="30" t="s">
        <v>398</v>
      </c>
      <c r="C13" s="30" t="s">
        <v>399</v>
      </c>
      <c r="D13" s="30"/>
      <c r="E13" s="30"/>
      <c r="F13" s="30"/>
      <c r="G13" s="30"/>
      <c r="H13" s="30"/>
      <c r="I13" s="30"/>
    </row>
    <row r="14" spans="1:10" ht="12.75">
      <c r="A14" s="30"/>
      <c r="B14" s="30"/>
      <c r="C14" s="30" t="s">
        <v>400</v>
      </c>
      <c r="D14" s="30"/>
      <c r="E14" s="30"/>
      <c r="F14" s="30"/>
      <c r="G14" s="30"/>
      <c r="H14" s="30"/>
      <c r="J14" s="30"/>
    </row>
    <row r="15" spans="1:10" ht="12.75">
      <c r="A15" s="30"/>
      <c r="B15" s="30" t="s">
        <v>401</v>
      </c>
      <c r="C15" s="30" t="s">
        <v>402</v>
      </c>
      <c r="D15" s="30"/>
      <c r="E15" s="30"/>
      <c r="F15" s="30"/>
      <c r="G15" s="30"/>
      <c r="H15" s="30"/>
      <c r="J15" s="30"/>
    </row>
    <row r="16" spans="1:9" ht="12.75">
      <c r="A16" s="30"/>
      <c r="B16" s="30"/>
      <c r="C16" s="30" t="s">
        <v>403</v>
      </c>
      <c r="D16" s="30"/>
      <c r="E16" s="30"/>
      <c r="F16" s="30"/>
      <c r="G16" s="30"/>
      <c r="H16" s="30"/>
      <c r="I16" s="30"/>
    </row>
    <row r="17" spans="1:9" ht="12.75">
      <c r="A17" s="30"/>
      <c r="B17" s="30" t="s">
        <v>404</v>
      </c>
      <c r="C17" s="30" t="s">
        <v>426</v>
      </c>
      <c r="D17" s="30"/>
      <c r="E17" s="30"/>
      <c r="F17" s="30"/>
      <c r="G17" s="30"/>
      <c r="H17" s="30"/>
      <c r="I17" s="30"/>
    </row>
    <row r="18" spans="1:9" ht="12.75">
      <c r="A18" s="30"/>
      <c r="B18" s="30"/>
      <c r="C18" s="30" t="s">
        <v>427</v>
      </c>
      <c r="D18" s="30"/>
      <c r="E18" s="30"/>
      <c r="F18" s="30"/>
      <c r="G18" s="30"/>
      <c r="H18" s="30"/>
      <c r="I18" s="30"/>
    </row>
    <row r="19" spans="1:9" ht="12.75">
      <c r="A19" s="30"/>
      <c r="B19" s="30"/>
      <c r="C19" s="30"/>
      <c r="D19" s="30"/>
      <c r="E19" s="30"/>
      <c r="F19" s="30"/>
      <c r="G19" s="30"/>
      <c r="H19" s="30"/>
      <c r="I19" s="30"/>
    </row>
    <row r="20" spans="1:9" ht="12.75">
      <c r="A20" s="30"/>
      <c r="B20" s="31" t="s">
        <v>405</v>
      </c>
      <c r="C20" s="30"/>
      <c r="D20" s="30"/>
      <c r="E20" s="30"/>
      <c r="F20" s="30"/>
      <c r="G20" s="30"/>
      <c r="H20" s="30"/>
      <c r="I20" s="30"/>
    </row>
    <row r="21" spans="1:9" ht="12.75">
      <c r="A21" s="30"/>
      <c r="B21" s="30" t="s">
        <v>406</v>
      </c>
      <c r="C21" s="30" t="s">
        <v>429</v>
      </c>
      <c r="D21" s="30"/>
      <c r="E21" s="30"/>
      <c r="F21" s="30"/>
      <c r="G21" s="30"/>
      <c r="H21" s="30"/>
      <c r="I21" s="30"/>
    </row>
    <row r="22" spans="1:9" ht="12.75">
      <c r="A22" s="30"/>
      <c r="B22" s="30" t="s">
        <v>407</v>
      </c>
      <c r="C22" s="30" t="s">
        <v>408</v>
      </c>
      <c r="D22" s="30"/>
      <c r="E22" s="30"/>
      <c r="F22" s="30"/>
      <c r="G22" s="30"/>
      <c r="H22" s="30"/>
      <c r="I22" s="30"/>
    </row>
    <row r="23" spans="1:9" ht="12.75">
      <c r="A23" s="30"/>
      <c r="B23" s="30"/>
      <c r="C23" s="32" t="s">
        <v>409</v>
      </c>
      <c r="D23" s="30"/>
      <c r="E23" s="30"/>
      <c r="F23" s="30"/>
      <c r="G23" s="30"/>
      <c r="H23" s="30"/>
      <c r="I23" s="30"/>
    </row>
    <row r="24" spans="1:9" ht="12.75">
      <c r="A24" s="30"/>
      <c r="B24" s="30" t="s">
        <v>410</v>
      </c>
      <c r="C24" s="30" t="s">
        <v>411</v>
      </c>
      <c r="D24" s="30"/>
      <c r="E24" s="30"/>
      <c r="F24" s="30"/>
      <c r="G24" s="30"/>
      <c r="H24" s="30"/>
      <c r="I24" s="30"/>
    </row>
    <row r="25" spans="1:9" ht="12.75">
      <c r="A25" s="30"/>
      <c r="B25" s="30"/>
      <c r="C25" s="30"/>
      <c r="D25" s="30"/>
      <c r="E25" s="30"/>
      <c r="F25" s="30"/>
      <c r="G25" s="30"/>
      <c r="H25" s="30"/>
      <c r="I25" s="30"/>
    </row>
    <row r="26" spans="1:9" ht="12.75">
      <c r="A26" s="30"/>
      <c r="B26" s="30"/>
      <c r="C26" s="30"/>
      <c r="D26" s="30"/>
      <c r="E26" s="30"/>
      <c r="F26" s="30"/>
      <c r="G26" s="30"/>
      <c r="H26" s="30"/>
      <c r="I26" s="30"/>
    </row>
    <row r="27" spans="1:9" ht="12.75">
      <c r="A27" s="30"/>
      <c r="B27" s="30"/>
      <c r="C27" s="30"/>
      <c r="D27" s="30"/>
      <c r="E27" s="30"/>
      <c r="F27" s="30"/>
      <c r="G27" s="30"/>
      <c r="H27" s="30"/>
      <c r="I27" s="30"/>
    </row>
    <row r="28" spans="1:9" ht="12.75">
      <c r="A28" s="2" t="s">
        <v>695</v>
      </c>
      <c r="B28" s="30"/>
      <c r="C28" s="30"/>
      <c r="D28" s="30"/>
      <c r="E28" s="30"/>
      <c r="F28" s="30"/>
      <c r="G28" s="30"/>
      <c r="H28" s="30"/>
      <c r="I28" s="30"/>
    </row>
    <row r="29" spans="1:9" ht="12.75">
      <c r="A29" s="2"/>
      <c r="B29" s="30"/>
      <c r="C29" s="30"/>
      <c r="D29" s="30"/>
      <c r="E29" s="30"/>
      <c r="F29" s="30"/>
      <c r="G29" s="30"/>
      <c r="H29" s="30"/>
      <c r="I29" s="30"/>
    </row>
    <row r="30" spans="1:9" ht="12.75">
      <c r="A30" s="2"/>
      <c r="B30" s="30"/>
      <c r="C30" s="30"/>
      <c r="D30" s="30"/>
      <c r="E30" s="30"/>
      <c r="F30" s="30"/>
      <c r="G30" s="30"/>
      <c r="H30" s="30"/>
      <c r="I30" s="30"/>
    </row>
    <row r="31" spans="1:9" ht="12.75">
      <c r="A31" t="s">
        <v>412</v>
      </c>
      <c r="B31" s="30" t="s">
        <v>413</v>
      </c>
      <c r="C31" s="30"/>
      <c r="D31" s="30"/>
      <c r="E31" s="30"/>
      <c r="F31" s="30"/>
      <c r="G31" s="30"/>
      <c r="H31" s="30"/>
      <c r="I31" s="30"/>
    </row>
    <row r="32" spans="2:9" ht="12.75">
      <c r="B32" s="30" t="s">
        <v>430</v>
      </c>
      <c r="C32" s="30"/>
      <c r="D32" s="30"/>
      <c r="E32" s="30"/>
      <c r="F32" s="30"/>
      <c r="G32" s="30"/>
      <c r="H32" s="30"/>
      <c r="I32" s="30"/>
    </row>
    <row r="33" spans="2:9" ht="12.75">
      <c r="B33" s="30" t="s">
        <v>431</v>
      </c>
      <c r="C33" s="30"/>
      <c r="D33" s="30"/>
      <c r="E33" s="30"/>
      <c r="F33" s="30"/>
      <c r="G33" s="30"/>
      <c r="H33" s="30"/>
      <c r="I33" s="30"/>
    </row>
    <row r="34" spans="2:9" ht="12.75">
      <c r="B34" s="30" t="s">
        <v>432</v>
      </c>
      <c r="C34" s="30"/>
      <c r="D34" s="30"/>
      <c r="E34" s="30"/>
      <c r="F34" s="30">
        <v>1000</v>
      </c>
      <c r="G34" s="30"/>
      <c r="H34" s="30"/>
      <c r="I34" s="30"/>
    </row>
    <row r="35" spans="2:9" ht="12.75">
      <c r="B35" s="30" t="s">
        <v>433</v>
      </c>
      <c r="C35" s="30"/>
      <c r="D35" s="30"/>
      <c r="E35" s="30"/>
      <c r="F35" s="30">
        <v>1000</v>
      </c>
      <c r="G35" s="30"/>
      <c r="H35" s="30"/>
      <c r="I35" s="30"/>
    </row>
    <row r="36" spans="2:9" ht="12.75">
      <c r="B36" s="30" t="s">
        <v>396</v>
      </c>
      <c r="C36" s="30"/>
      <c r="D36" s="30"/>
      <c r="E36" s="30"/>
      <c r="F36" s="30"/>
      <c r="G36" s="30"/>
      <c r="H36" s="30"/>
      <c r="I36" s="30"/>
    </row>
    <row r="37" spans="2:9" ht="12.75">
      <c r="B37" s="30" t="s">
        <v>414</v>
      </c>
      <c r="C37" s="30"/>
      <c r="D37" s="30"/>
      <c r="E37" s="30"/>
      <c r="F37" s="30"/>
      <c r="G37" s="30"/>
      <c r="H37" s="30"/>
      <c r="I37" s="30"/>
    </row>
    <row r="38" spans="1:9" ht="12.75">
      <c r="A38" s="30"/>
      <c r="B38" s="30" t="s">
        <v>415</v>
      </c>
      <c r="C38" s="30"/>
      <c r="D38" s="30"/>
      <c r="E38" s="30"/>
      <c r="F38" s="30" t="s">
        <v>416</v>
      </c>
      <c r="G38" s="30"/>
      <c r="H38" s="30"/>
      <c r="I38" s="30"/>
    </row>
    <row r="39" spans="1:9" ht="12.75">
      <c r="A39" s="30"/>
      <c r="B39" s="30" t="s">
        <v>417</v>
      </c>
      <c r="C39" s="30"/>
      <c r="D39" s="30"/>
      <c r="E39" s="30"/>
      <c r="F39" s="30"/>
      <c r="G39" s="30"/>
      <c r="H39" s="30"/>
      <c r="I39" s="30"/>
    </row>
    <row r="40" spans="1:9" ht="12.75">
      <c r="A40" s="30"/>
      <c r="B40" s="30" t="s">
        <v>418</v>
      </c>
      <c r="C40" s="30"/>
      <c r="D40" s="30"/>
      <c r="E40" s="30"/>
      <c r="F40" s="33">
        <v>2500</v>
      </c>
      <c r="G40" s="30"/>
      <c r="H40" s="30"/>
      <c r="I40" s="30"/>
    </row>
    <row r="41" spans="1:9" ht="12.75">
      <c r="A41" s="30"/>
      <c r="B41" s="30" t="s">
        <v>419</v>
      </c>
      <c r="C41" s="30"/>
      <c r="D41" s="30"/>
      <c r="E41" s="30"/>
      <c r="F41" s="30"/>
      <c r="G41" s="30"/>
      <c r="H41" s="30"/>
      <c r="I41" s="30"/>
    </row>
    <row r="42" spans="1:9" ht="12.75">
      <c r="A42" s="30"/>
      <c r="B42" s="30" t="s">
        <v>420</v>
      </c>
      <c r="C42" s="30"/>
      <c r="D42" s="30"/>
      <c r="E42" s="30"/>
      <c r="F42" s="34">
        <v>2750</v>
      </c>
      <c r="G42" s="30"/>
      <c r="H42" s="30"/>
      <c r="I42" s="30"/>
    </row>
    <row r="43" spans="1:9" ht="12.75">
      <c r="A43" s="30"/>
      <c r="B43" s="30" t="s">
        <v>421</v>
      </c>
      <c r="C43" s="30"/>
      <c r="D43" s="30"/>
      <c r="E43" s="30"/>
      <c r="F43" s="34">
        <v>2300</v>
      </c>
      <c r="G43" s="30"/>
      <c r="H43" s="30"/>
      <c r="I43" s="30"/>
    </row>
    <row r="44" spans="1:9" ht="12.75">
      <c r="A44" s="30"/>
      <c r="B44" s="30" t="s">
        <v>422</v>
      </c>
      <c r="C44" s="30"/>
      <c r="D44" s="30"/>
      <c r="E44" s="30"/>
      <c r="F44" s="34">
        <v>1800</v>
      </c>
      <c r="G44" s="30"/>
      <c r="H44" s="30"/>
      <c r="I44" s="30"/>
    </row>
    <row r="45" spans="1:9" ht="12.75">
      <c r="A45" s="30"/>
      <c r="B45" s="30" t="s">
        <v>423</v>
      </c>
      <c r="C45" s="30"/>
      <c r="D45" s="30"/>
      <c r="E45" s="30"/>
      <c r="F45" s="34">
        <v>1400</v>
      </c>
      <c r="G45" s="30"/>
      <c r="H45" s="30"/>
      <c r="I45" s="30"/>
    </row>
    <row r="46" spans="1:9" ht="12.75">
      <c r="A46" s="30"/>
      <c r="B46" s="30" t="s">
        <v>424</v>
      </c>
      <c r="C46" s="30"/>
      <c r="D46" s="30"/>
      <c r="E46" s="30"/>
      <c r="F46" s="34">
        <v>1000</v>
      </c>
      <c r="G46" s="30"/>
      <c r="H46" s="30"/>
      <c r="I46" s="30"/>
    </row>
    <row r="47" spans="1:9" ht="12.75">
      <c r="A47" s="30"/>
      <c r="B47" s="30"/>
      <c r="C47" s="30"/>
      <c r="D47" s="30"/>
      <c r="E47" s="30"/>
      <c r="F47" s="30"/>
      <c r="G47" s="30"/>
      <c r="H47" s="30"/>
      <c r="I47" s="30"/>
    </row>
    <row r="48" spans="1:9" ht="12.75">
      <c r="A48" s="30"/>
      <c r="B48" s="30" t="s">
        <v>425</v>
      </c>
      <c r="C48" s="30"/>
      <c r="D48" s="30"/>
      <c r="E48" s="30"/>
      <c r="F48" s="30"/>
      <c r="G48" s="30"/>
      <c r="H48" s="30"/>
      <c r="I48" s="30"/>
    </row>
  </sheetData>
  <sheetProtection/>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dimension ref="A1:J50"/>
  <sheetViews>
    <sheetView zoomScalePageLayoutView="0" workbookViewId="0" topLeftCell="A1">
      <selection activeCell="B3" sqref="B3"/>
    </sheetView>
  </sheetViews>
  <sheetFormatPr defaultColWidth="11.57421875" defaultRowHeight="12.75"/>
  <cols>
    <col min="1" max="6" width="11.57421875" style="0" customWidth="1"/>
    <col min="7" max="7" width="21.8515625" style="0" customWidth="1"/>
  </cols>
  <sheetData>
    <row r="1" spans="1:9" ht="18.75">
      <c r="A1" s="271" t="s">
        <v>804</v>
      </c>
      <c r="B1" s="271"/>
      <c r="C1" s="271"/>
      <c r="D1" s="271"/>
      <c r="E1" s="271"/>
      <c r="F1" s="271"/>
      <c r="G1" s="271"/>
      <c r="H1" s="271"/>
      <c r="I1" s="271"/>
    </row>
    <row r="2" spans="1:9" ht="18.75">
      <c r="A2" s="169"/>
      <c r="B2" s="169"/>
      <c r="C2" s="169"/>
      <c r="D2" s="169"/>
      <c r="E2" s="169"/>
      <c r="F2" s="169"/>
      <c r="G2" s="169"/>
      <c r="H2" s="169"/>
      <c r="I2" s="169"/>
    </row>
    <row r="3" s="170" customFormat="1" ht="15">
      <c r="A3" s="183" t="s">
        <v>822</v>
      </c>
    </row>
    <row r="4" s="170" customFormat="1" ht="15">
      <c r="A4" s="170" t="s">
        <v>809</v>
      </c>
    </row>
    <row r="5" s="170" customFormat="1" ht="15">
      <c r="A5" s="170" t="s">
        <v>810</v>
      </c>
    </row>
    <row r="6" s="170" customFormat="1" ht="15">
      <c r="A6" s="170" t="s">
        <v>799</v>
      </c>
    </row>
    <row r="7" s="170" customFormat="1" ht="15">
      <c r="A7" s="170" t="s">
        <v>816</v>
      </c>
    </row>
    <row r="8" s="170" customFormat="1" ht="15">
      <c r="A8" s="170" t="s">
        <v>817</v>
      </c>
    </row>
    <row r="9" s="170" customFormat="1" ht="15">
      <c r="A9" s="170" t="s">
        <v>800</v>
      </c>
    </row>
    <row r="10" s="170" customFormat="1" ht="15">
      <c r="A10" s="170" t="s">
        <v>811</v>
      </c>
    </row>
    <row r="11" s="170" customFormat="1" ht="15">
      <c r="A11" s="170" t="s">
        <v>818</v>
      </c>
    </row>
    <row r="12" s="170" customFormat="1" ht="15">
      <c r="A12" s="170" t="s">
        <v>819</v>
      </c>
    </row>
    <row r="13" s="170" customFormat="1" ht="15">
      <c r="A13" s="170" t="s">
        <v>801</v>
      </c>
    </row>
    <row r="14" s="170" customFormat="1" ht="15">
      <c r="A14" s="170" t="s">
        <v>812</v>
      </c>
    </row>
    <row r="15" s="170" customFormat="1" ht="15">
      <c r="A15" s="170" t="s">
        <v>802</v>
      </c>
    </row>
    <row r="16" s="170" customFormat="1" ht="15">
      <c r="A16" s="170" t="s">
        <v>803</v>
      </c>
    </row>
    <row r="17" s="170" customFormat="1" ht="15">
      <c r="A17" s="170" t="s">
        <v>820</v>
      </c>
    </row>
    <row r="18" s="170" customFormat="1" ht="15">
      <c r="A18" s="170" t="s">
        <v>821</v>
      </c>
    </row>
    <row r="19" s="170" customFormat="1" ht="15"/>
    <row r="20" spans="1:7" s="171" customFormat="1" ht="15.75">
      <c r="A20" s="173" t="s">
        <v>405</v>
      </c>
      <c r="D20" s="172"/>
      <c r="F20" s="272"/>
      <c r="G20" s="272"/>
    </row>
    <row r="21" spans="1:9" s="173" customFormat="1" ht="15.75">
      <c r="A21" s="173" t="s">
        <v>813</v>
      </c>
      <c r="F21" s="269"/>
      <c r="G21" s="269"/>
      <c r="H21" s="174"/>
      <c r="I21" s="174"/>
    </row>
    <row r="22" spans="1:9" s="173" customFormat="1" ht="15.75">
      <c r="A22" s="173" t="s">
        <v>814</v>
      </c>
      <c r="D22" s="175"/>
      <c r="F22" s="266"/>
      <c r="G22" s="266"/>
      <c r="H22" s="174"/>
      <c r="I22" s="174"/>
    </row>
    <row r="23" spans="1:9" s="173" customFormat="1" ht="15.75">
      <c r="A23" s="173" t="s">
        <v>815</v>
      </c>
      <c r="B23" s="176"/>
      <c r="C23" s="176"/>
      <c r="D23" s="176"/>
      <c r="F23" s="266"/>
      <c r="G23" s="266"/>
      <c r="H23" s="174"/>
      <c r="I23" s="174"/>
    </row>
    <row r="24" spans="4:7" s="173" customFormat="1" ht="15.75">
      <c r="D24" s="175"/>
      <c r="F24" s="267"/>
      <c r="G24" s="267"/>
    </row>
    <row r="25" spans="6:9" s="173" customFormat="1" ht="15.75">
      <c r="F25" s="269"/>
      <c r="G25" s="269"/>
      <c r="H25" s="174"/>
      <c r="I25" s="174"/>
    </row>
    <row r="26" spans="1:9" s="173" customFormat="1" ht="15.75">
      <c r="A26" s="177"/>
      <c r="C26" s="178"/>
      <c r="F26" s="266"/>
      <c r="G26" s="266"/>
      <c r="H26" s="174"/>
      <c r="I26" s="174"/>
    </row>
    <row r="27" spans="3:9" s="173" customFormat="1" ht="15.75">
      <c r="C27" s="178"/>
      <c r="F27" s="266"/>
      <c r="G27" s="266"/>
      <c r="H27" s="174"/>
      <c r="I27" s="174"/>
    </row>
    <row r="28" spans="4:7" s="173" customFormat="1" ht="15.75">
      <c r="D28" s="179"/>
      <c r="F28" s="267"/>
      <c r="G28" s="267"/>
    </row>
    <row r="29" spans="2:9" s="173" customFormat="1" ht="15.75">
      <c r="B29" s="176"/>
      <c r="C29" s="176"/>
      <c r="D29" s="176"/>
      <c r="F29" s="269"/>
      <c r="G29" s="269"/>
      <c r="H29" s="174"/>
      <c r="I29" s="174"/>
    </row>
    <row r="30" spans="4:9" s="173" customFormat="1" ht="15.75">
      <c r="D30" s="179"/>
      <c r="F30" s="266"/>
      <c r="G30" s="266"/>
      <c r="H30" s="174"/>
      <c r="I30" s="174"/>
    </row>
    <row r="31" spans="1:9" s="173" customFormat="1" ht="15.75">
      <c r="A31" s="180"/>
      <c r="B31" s="180"/>
      <c r="C31" s="180"/>
      <c r="D31" s="180"/>
      <c r="F31" s="266"/>
      <c r="G31" s="266"/>
      <c r="H31" s="174"/>
      <c r="I31" s="174"/>
    </row>
    <row r="32" spans="6:7" s="173" customFormat="1" ht="15.75">
      <c r="F32" s="267"/>
      <c r="G32" s="267"/>
    </row>
    <row r="33" spans="6:9" s="173" customFormat="1" ht="15.75">
      <c r="F33" s="174"/>
      <c r="G33" s="174"/>
      <c r="H33" s="174"/>
      <c r="I33" s="174"/>
    </row>
    <row r="34" spans="6:9" s="173" customFormat="1" ht="15.75">
      <c r="F34" s="174"/>
      <c r="G34" s="174"/>
      <c r="H34" s="174"/>
      <c r="I34" s="174"/>
    </row>
    <row r="35" spans="4:9" s="173" customFormat="1" ht="15.75">
      <c r="D35" s="179"/>
      <c r="F35" s="266"/>
      <c r="G35" s="266"/>
      <c r="H35" s="174"/>
      <c r="I35" s="174"/>
    </row>
    <row r="36" spans="2:7" s="173" customFormat="1" ht="15.75">
      <c r="B36" s="176"/>
      <c r="C36" s="176"/>
      <c r="D36" s="176"/>
      <c r="F36" s="267"/>
      <c r="G36" s="267"/>
    </row>
    <row r="37" spans="4:9" s="173" customFormat="1" ht="15.75">
      <c r="D37" s="179"/>
      <c r="F37" s="269"/>
      <c r="G37" s="269"/>
      <c r="H37" s="174"/>
      <c r="I37" s="174"/>
    </row>
    <row r="38" spans="6:9" s="173" customFormat="1" ht="15.75">
      <c r="F38" s="266"/>
      <c r="G38" s="266"/>
      <c r="H38" s="174"/>
      <c r="I38" s="174"/>
    </row>
    <row r="39" spans="6:7" s="173" customFormat="1" ht="15.75">
      <c r="F39" s="267"/>
      <c r="G39" s="267"/>
    </row>
    <row r="40" spans="6:9" s="173" customFormat="1" ht="15.75">
      <c r="F40" s="174"/>
      <c r="G40" s="174"/>
      <c r="H40" s="174"/>
      <c r="I40" s="174"/>
    </row>
    <row r="41" spans="6:9" s="173" customFormat="1" ht="15.75">
      <c r="F41" s="266"/>
      <c r="G41" s="266"/>
      <c r="H41" s="174"/>
      <c r="I41" s="174"/>
    </row>
    <row r="42" spans="6:9" s="173" customFormat="1" ht="15.75">
      <c r="F42" s="266"/>
      <c r="G42" s="266"/>
      <c r="H42" s="174"/>
      <c r="I42" s="174"/>
    </row>
    <row r="43" spans="6:7" s="173" customFormat="1" ht="15.75">
      <c r="F43" s="267"/>
      <c r="G43" s="267"/>
    </row>
    <row r="44" spans="1:9" s="173" customFormat="1" ht="15.75">
      <c r="A44" s="268"/>
      <c r="B44" s="268"/>
      <c r="F44" s="270"/>
      <c r="G44" s="270"/>
      <c r="H44" s="174"/>
      <c r="I44" s="174"/>
    </row>
    <row r="45" spans="6:10" s="173" customFormat="1" ht="15.75">
      <c r="F45" s="266"/>
      <c r="G45" s="266"/>
      <c r="H45" s="174"/>
      <c r="I45" s="174"/>
      <c r="J45" s="181"/>
    </row>
    <row r="46" spans="6:7" s="173" customFormat="1" ht="15.75">
      <c r="F46" s="267"/>
      <c r="G46" s="267"/>
    </row>
    <row r="47" spans="6:9" s="173" customFormat="1" ht="15.75">
      <c r="F47" s="174"/>
      <c r="G47" s="174"/>
      <c r="H47" s="174"/>
      <c r="I47" s="174"/>
    </row>
    <row r="48" spans="1:9" s="173" customFormat="1" ht="15.75">
      <c r="A48" s="268"/>
      <c r="B48" s="268"/>
      <c r="F48" s="266"/>
      <c r="G48" s="266"/>
      <c r="H48" s="174"/>
      <c r="I48" s="174"/>
    </row>
    <row r="49" spans="6:9" s="173" customFormat="1" ht="15.75">
      <c r="F49" s="269"/>
      <c r="G49" s="269"/>
      <c r="H49" s="174"/>
      <c r="I49" s="174"/>
    </row>
    <row r="50" spans="6:9" s="173" customFormat="1" ht="15.75">
      <c r="F50" s="266"/>
      <c r="G50" s="266"/>
      <c r="H50" s="174"/>
      <c r="I50" s="174"/>
    </row>
    <row r="51" s="173" customFormat="1" ht="15.75"/>
    <row r="52" s="173" customFormat="1" ht="15.75"/>
    <row r="53" s="173" customFormat="1" ht="15.75"/>
    <row r="54" s="173" customFormat="1" ht="15.75"/>
    <row r="55" s="173" customFormat="1" ht="15.75"/>
    <row r="56" s="173" customFormat="1" ht="15.75"/>
    <row r="57" s="173" customFormat="1" ht="15.75"/>
    <row r="58" s="173" customFormat="1" ht="15.75"/>
    <row r="59" s="173" customFormat="1" ht="15.75"/>
    <row r="60" s="173" customFormat="1" ht="15.75"/>
    <row r="61" s="173" customFormat="1" ht="15.75"/>
    <row r="62" s="173" customFormat="1" ht="15.75"/>
    <row r="63" s="173" customFormat="1" ht="15.75"/>
    <row r="64" s="173" customFormat="1" ht="15.75"/>
    <row r="65" s="144" customFormat="1" ht="15.75"/>
    <row r="66" s="144" customFormat="1" ht="15.75"/>
    <row r="67" s="144" customFormat="1" ht="15.75"/>
    <row r="68" s="144" customFormat="1" ht="15.75"/>
    <row r="69" s="144" customFormat="1" ht="15.75"/>
    <row r="70" s="144" customFormat="1" ht="15.75"/>
    <row r="71" s="144" customFormat="1" ht="15.75"/>
    <row r="72" s="144" customFormat="1" ht="15.75"/>
    <row r="73" s="144" customFormat="1" ht="15.75"/>
    <row r="74" s="144" customFormat="1" ht="15.75"/>
    <row r="75" s="144" customFormat="1" ht="15.75"/>
    <row r="76" s="182" customFormat="1" ht="15"/>
    <row r="77" s="182" customFormat="1" ht="15"/>
    <row r="78" s="182" customFormat="1" ht="15"/>
    <row r="79" s="182" customFormat="1" ht="15"/>
    <row r="80" s="182" customFormat="1" ht="15"/>
    <row r="81" s="182" customFormat="1" ht="15"/>
    <row r="82" s="182" customFormat="1" ht="15"/>
    <row r="83" s="182" customFormat="1" ht="15"/>
    <row r="84" s="182" customFormat="1" ht="15"/>
    <row r="85" s="182" customFormat="1" ht="15"/>
    <row r="86" s="182" customFormat="1" ht="15"/>
    <row r="87" s="182" customFormat="1" ht="15"/>
    <row r="88" s="182" customFormat="1" ht="15"/>
    <row r="89" s="182" customFormat="1" ht="15"/>
    <row r="90" s="182" customFormat="1" ht="15"/>
    <row r="91" s="182" customFormat="1" ht="15"/>
    <row r="92" s="182" customFormat="1" ht="15"/>
    <row r="93" s="182" customFormat="1" ht="15"/>
    <row r="94" s="182" customFormat="1" ht="15"/>
  </sheetData>
  <sheetProtection/>
  <mergeCells count="30">
    <mergeCell ref="A1:I1"/>
    <mergeCell ref="F20:G20"/>
    <mergeCell ref="F21:G21"/>
    <mergeCell ref="F22:G22"/>
    <mergeCell ref="F23:G23"/>
    <mergeCell ref="F24:G24"/>
    <mergeCell ref="F25:G25"/>
    <mergeCell ref="F26:G26"/>
    <mergeCell ref="F27:G27"/>
    <mergeCell ref="F28:G28"/>
    <mergeCell ref="F29:G29"/>
    <mergeCell ref="F30:G30"/>
    <mergeCell ref="F31:G31"/>
    <mergeCell ref="F32:G32"/>
    <mergeCell ref="F35:G35"/>
    <mergeCell ref="F36:G36"/>
    <mergeCell ref="F37:G37"/>
    <mergeCell ref="F38:G38"/>
    <mergeCell ref="F39:G39"/>
    <mergeCell ref="F41:G41"/>
    <mergeCell ref="F42:G42"/>
    <mergeCell ref="F43:G43"/>
    <mergeCell ref="A44:B44"/>
    <mergeCell ref="F44:G44"/>
    <mergeCell ref="F45:G45"/>
    <mergeCell ref="F46:G46"/>
    <mergeCell ref="A48:B48"/>
    <mergeCell ref="F48:G48"/>
    <mergeCell ref="F49:G49"/>
    <mergeCell ref="F50:G5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H41"/>
  <sheetViews>
    <sheetView zoomScalePageLayoutView="0" workbookViewId="0" topLeftCell="A1">
      <selection activeCell="A25" sqref="A25:H25"/>
    </sheetView>
  </sheetViews>
  <sheetFormatPr defaultColWidth="11.421875" defaultRowHeight="12.75"/>
  <sheetData>
    <row r="2" spans="1:8" ht="12.75">
      <c r="A2" s="273" t="s">
        <v>805</v>
      </c>
      <c r="B2" s="273"/>
      <c r="C2" s="273"/>
      <c r="D2" s="273"/>
      <c r="E2" s="273"/>
      <c r="F2" s="273"/>
      <c r="G2" s="273"/>
      <c r="H2" s="273"/>
    </row>
    <row r="3" spans="1:8" ht="12.75">
      <c r="A3" s="186"/>
      <c r="B3" s="186"/>
      <c r="C3" s="186"/>
      <c r="D3" s="186"/>
      <c r="E3" s="186"/>
      <c r="F3" s="186"/>
      <c r="G3" s="186"/>
      <c r="H3" s="186"/>
    </row>
    <row r="4" spans="1:8" ht="12.75">
      <c r="A4" s="186" t="s">
        <v>696</v>
      </c>
      <c r="B4" s="186"/>
      <c r="C4" s="186"/>
      <c r="D4" s="186"/>
      <c r="E4" s="186"/>
      <c r="F4" s="186"/>
      <c r="G4" s="186"/>
      <c r="H4" s="186"/>
    </row>
    <row r="5" spans="1:8" ht="12.75">
      <c r="A5" s="227" t="s">
        <v>697</v>
      </c>
      <c r="B5" s="227"/>
      <c r="C5" s="227"/>
      <c r="D5" s="227"/>
      <c r="E5" s="227"/>
      <c r="F5" s="227"/>
      <c r="G5" s="227"/>
      <c r="H5" s="227"/>
    </row>
    <row r="6" spans="1:8" ht="12.75">
      <c r="A6" s="227" t="s">
        <v>698</v>
      </c>
      <c r="B6" s="227"/>
      <c r="C6" s="227"/>
      <c r="D6" s="227"/>
      <c r="E6" s="227"/>
      <c r="F6" s="227"/>
      <c r="G6" s="227"/>
      <c r="H6" s="227"/>
    </row>
    <row r="7" spans="1:8" ht="12.75">
      <c r="A7" s="227" t="s">
        <v>699</v>
      </c>
      <c r="B7" s="227"/>
      <c r="C7" s="227"/>
      <c r="D7" s="227"/>
      <c r="E7" s="227"/>
      <c r="F7" s="227"/>
      <c r="G7" s="227"/>
      <c r="H7" s="227"/>
    </row>
    <row r="8" spans="1:8" ht="12.75">
      <c r="A8" s="227" t="s">
        <v>700</v>
      </c>
      <c r="B8" s="227"/>
      <c r="C8" s="227"/>
      <c r="D8" s="227"/>
      <c r="E8" s="227"/>
      <c r="F8" s="227"/>
      <c r="G8" s="227"/>
      <c r="H8" s="227"/>
    </row>
    <row r="9" spans="1:8" ht="12.75">
      <c r="A9" s="227" t="s">
        <v>701</v>
      </c>
      <c r="B9" s="227"/>
      <c r="C9" s="227"/>
      <c r="D9" s="227"/>
      <c r="E9" s="227"/>
      <c r="F9" s="227"/>
      <c r="G9" s="227"/>
      <c r="H9" s="227"/>
    </row>
    <row r="10" spans="1:8" ht="12.75">
      <c r="A10" s="227" t="s">
        <v>702</v>
      </c>
      <c r="B10" s="227"/>
      <c r="C10" s="227"/>
      <c r="D10" s="227"/>
      <c r="E10" s="227"/>
      <c r="F10" s="227"/>
      <c r="G10" s="227"/>
      <c r="H10" s="227"/>
    </row>
    <row r="11" spans="1:8" ht="12.75">
      <c r="A11" s="186"/>
      <c r="B11" s="186"/>
      <c r="C11" s="186"/>
      <c r="D11" s="186"/>
      <c r="E11" s="186"/>
      <c r="F11" s="186"/>
      <c r="G11" s="186"/>
      <c r="H11" s="186"/>
    </row>
    <row r="12" spans="1:8" ht="26.25" customHeight="1">
      <c r="A12" s="229" t="s">
        <v>703</v>
      </c>
      <c r="B12" s="229"/>
      <c r="C12" s="229"/>
      <c r="D12" s="229"/>
      <c r="E12" s="229"/>
      <c r="F12" s="229"/>
      <c r="G12" s="229"/>
      <c r="H12" s="229"/>
    </row>
    <row r="13" spans="1:8" ht="12.75">
      <c r="A13" s="186"/>
      <c r="B13" s="186"/>
      <c r="C13" s="186"/>
      <c r="D13" s="186"/>
      <c r="E13" s="186"/>
      <c r="F13" s="186"/>
      <c r="G13" s="186"/>
      <c r="H13" s="186"/>
    </row>
    <row r="14" spans="1:8" ht="38.25" customHeight="1">
      <c r="A14" s="229" t="s">
        <v>704</v>
      </c>
      <c r="B14" s="229"/>
      <c r="C14" s="229"/>
      <c r="D14" s="229"/>
      <c r="E14" s="229"/>
      <c r="F14" s="229"/>
      <c r="G14" s="229"/>
      <c r="H14" s="229"/>
    </row>
    <row r="15" spans="1:8" ht="12.75">
      <c r="A15" s="186"/>
      <c r="B15" s="186"/>
      <c r="C15" s="186"/>
      <c r="D15" s="186"/>
      <c r="E15" s="186"/>
      <c r="F15" s="186"/>
      <c r="G15" s="186"/>
      <c r="H15" s="186"/>
    </row>
    <row r="16" spans="1:8" ht="53.25" customHeight="1">
      <c r="A16" s="229" t="s">
        <v>705</v>
      </c>
      <c r="B16" s="229"/>
      <c r="C16" s="229"/>
      <c r="D16" s="229"/>
      <c r="E16" s="229"/>
      <c r="F16" s="229"/>
      <c r="G16" s="229"/>
      <c r="H16" s="229"/>
    </row>
    <row r="17" spans="1:8" ht="12.75">
      <c r="A17" s="227" t="s">
        <v>706</v>
      </c>
      <c r="B17" s="227"/>
      <c r="C17" s="227"/>
      <c r="D17" s="227"/>
      <c r="E17" s="227"/>
      <c r="F17" s="227"/>
      <c r="G17" s="227"/>
      <c r="H17" s="227"/>
    </row>
    <row r="18" spans="1:8" ht="12.75">
      <c r="A18" s="227" t="s">
        <v>707</v>
      </c>
      <c r="B18" s="227"/>
      <c r="C18" s="227"/>
      <c r="D18" s="227"/>
      <c r="E18" s="227"/>
      <c r="F18" s="227"/>
      <c r="G18" s="227"/>
      <c r="H18" s="227"/>
    </row>
    <row r="19" spans="1:8" ht="12.75">
      <c r="A19" s="227" t="s">
        <v>708</v>
      </c>
      <c r="B19" s="227"/>
      <c r="C19" s="227"/>
      <c r="D19" s="227"/>
      <c r="E19" s="227"/>
      <c r="F19" s="227"/>
      <c r="G19" s="227"/>
      <c r="H19" s="227"/>
    </row>
    <row r="20" spans="1:8" ht="12.75">
      <c r="A20" s="186"/>
      <c r="B20" s="186"/>
      <c r="C20" s="186"/>
      <c r="D20" s="186"/>
      <c r="E20" s="186"/>
      <c r="F20" s="186"/>
      <c r="G20" s="186"/>
      <c r="H20" s="186"/>
    </row>
    <row r="21" spans="1:8" ht="12.75">
      <c r="A21" s="186"/>
      <c r="B21" s="186"/>
      <c r="C21" s="186"/>
      <c r="D21" s="186"/>
      <c r="E21" s="186"/>
      <c r="F21" s="186"/>
      <c r="G21" s="186"/>
      <c r="H21" s="186"/>
    </row>
    <row r="22" spans="1:8" ht="12.75">
      <c r="A22" s="186"/>
      <c r="B22" s="186"/>
      <c r="C22" s="186"/>
      <c r="D22" s="186"/>
      <c r="E22" s="186"/>
      <c r="F22" s="186"/>
      <c r="G22" s="186"/>
      <c r="H22" s="186"/>
    </row>
    <row r="23" spans="1:8" ht="12.75">
      <c r="A23" s="186"/>
      <c r="B23" s="186"/>
      <c r="C23" s="186"/>
      <c r="D23" s="186"/>
      <c r="E23" s="186"/>
      <c r="F23" s="186"/>
      <c r="G23" s="186"/>
      <c r="H23" s="186"/>
    </row>
    <row r="24" spans="1:8" ht="12.75">
      <c r="A24" s="186"/>
      <c r="B24" s="186"/>
      <c r="C24" s="186"/>
      <c r="D24" s="186"/>
      <c r="E24" s="186"/>
      <c r="F24" s="186"/>
      <c r="G24" s="186"/>
      <c r="H24" s="186"/>
    </row>
    <row r="25" spans="1:8" ht="12.75">
      <c r="A25" s="186"/>
      <c r="B25" s="186"/>
      <c r="C25" s="186"/>
      <c r="D25" s="186"/>
      <c r="E25" s="186"/>
      <c r="F25" s="186"/>
      <c r="G25" s="186"/>
      <c r="H25" s="186"/>
    </row>
    <row r="26" spans="1:8" ht="12.75">
      <c r="A26" s="186"/>
      <c r="B26" s="186"/>
      <c r="C26" s="186"/>
      <c r="D26" s="186"/>
      <c r="E26" s="186"/>
      <c r="F26" s="186"/>
      <c r="G26" s="186"/>
      <c r="H26" s="186"/>
    </row>
    <row r="27" spans="1:8" ht="12.75">
      <c r="A27" s="186"/>
      <c r="B27" s="186"/>
      <c r="C27" s="186"/>
      <c r="D27" s="186"/>
      <c r="E27" s="186"/>
      <c r="F27" s="186"/>
      <c r="G27" s="186"/>
      <c r="H27" s="186"/>
    </row>
    <row r="28" spans="1:8" ht="12.75">
      <c r="A28" s="186"/>
      <c r="B28" s="186"/>
      <c r="C28" s="186"/>
      <c r="D28" s="186"/>
      <c r="E28" s="186"/>
      <c r="F28" s="186"/>
      <c r="G28" s="186"/>
      <c r="H28" s="186"/>
    </row>
    <row r="29" spans="1:8" ht="12.75">
      <c r="A29" s="186"/>
      <c r="B29" s="186"/>
      <c r="C29" s="186"/>
      <c r="D29" s="186"/>
      <c r="E29" s="186"/>
      <c r="F29" s="186"/>
      <c r="G29" s="186"/>
      <c r="H29" s="186"/>
    </row>
    <row r="30" spans="1:8" ht="12.75">
      <c r="A30" s="186"/>
      <c r="B30" s="186"/>
      <c r="C30" s="186"/>
      <c r="D30" s="186"/>
      <c r="E30" s="186"/>
      <c r="F30" s="186"/>
      <c r="G30" s="186"/>
      <c r="H30" s="186"/>
    </row>
    <row r="31" spans="1:8" ht="12.75">
      <c r="A31" s="186"/>
      <c r="B31" s="186"/>
      <c r="C31" s="186"/>
      <c r="D31" s="186"/>
      <c r="E31" s="186"/>
      <c r="F31" s="186"/>
      <c r="G31" s="186"/>
      <c r="H31" s="186"/>
    </row>
    <row r="32" spans="1:8" ht="12.75">
      <c r="A32" s="186"/>
      <c r="B32" s="186"/>
      <c r="C32" s="186"/>
      <c r="D32" s="186"/>
      <c r="E32" s="186"/>
      <c r="F32" s="186"/>
      <c r="G32" s="186"/>
      <c r="H32" s="186"/>
    </row>
    <row r="33" spans="1:8" ht="12.75">
      <c r="A33" s="186"/>
      <c r="B33" s="186"/>
      <c r="C33" s="186"/>
      <c r="D33" s="186"/>
      <c r="E33" s="186"/>
      <c r="F33" s="186"/>
      <c r="G33" s="186"/>
      <c r="H33" s="186"/>
    </row>
    <row r="34" spans="1:8" ht="12.75">
      <c r="A34" s="186"/>
      <c r="B34" s="186"/>
      <c r="C34" s="186"/>
      <c r="D34" s="186"/>
      <c r="E34" s="186"/>
      <c r="F34" s="186"/>
      <c r="G34" s="186"/>
      <c r="H34" s="186"/>
    </row>
    <row r="35" spans="1:8" ht="12.75">
      <c r="A35" s="186"/>
      <c r="B35" s="186"/>
      <c r="C35" s="186"/>
      <c r="D35" s="186"/>
      <c r="E35" s="186"/>
      <c r="F35" s="186"/>
      <c r="G35" s="186"/>
      <c r="H35" s="186"/>
    </row>
    <row r="36" spans="1:8" ht="12.75">
      <c r="A36" s="186"/>
      <c r="B36" s="186"/>
      <c r="C36" s="186"/>
      <c r="D36" s="186"/>
      <c r="E36" s="186"/>
      <c r="F36" s="186"/>
      <c r="G36" s="186"/>
      <c r="H36" s="186"/>
    </row>
    <row r="37" spans="1:8" ht="12.75">
      <c r="A37" s="186"/>
      <c r="B37" s="186"/>
      <c r="C37" s="186"/>
      <c r="D37" s="186"/>
      <c r="E37" s="186"/>
      <c r="F37" s="186"/>
      <c r="G37" s="186"/>
      <c r="H37" s="186"/>
    </row>
    <row r="38" spans="1:8" ht="12.75">
      <c r="A38" s="186"/>
      <c r="B38" s="186"/>
      <c r="C38" s="186"/>
      <c r="D38" s="186"/>
      <c r="E38" s="186"/>
      <c r="F38" s="186"/>
      <c r="G38" s="186"/>
      <c r="H38" s="186"/>
    </row>
    <row r="39" spans="1:8" ht="12.75">
      <c r="A39" s="186"/>
      <c r="B39" s="186"/>
      <c r="C39" s="186"/>
      <c r="D39" s="186"/>
      <c r="E39" s="186"/>
      <c r="F39" s="186"/>
      <c r="G39" s="186"/>
      <c r="H39" s="186"/>
    </row>
    <row r="40" spans="1:8" ht="12.75">
      <c r="A40" s="186"/>
      <c r="B40" s="186"/>
      <c r="C40" s="186"/>
      <c r="D40" s="186"/>
      <c r="E40" s="186"/>
      <c r="F40" s="186"/>
      <c r="G40" s="186"/>
      <c r="H40" s="186"/>
    </row>
    <row r="41" spans="1:8" ht="12.75">
      <c r="A41" s="186"/>
      <c r="B41" s="186"/>
      <c r="C41" s="186"/>
      <c r="D41" s="186"/>
      <c r="E41" s="186"/>
      <c r="F41" s="186"/>
      <c r="G41" s="186"/>
      <c r="H41" s="186"/>
    </row>
  </sheetData>
  <sheetProtection/>
  <mergeCells count="40">
    <mergeCell ref="A38:H38"/>
    <mergeCell ref="A39:H39"/>
    <mergeCell ref="A40:H40"/>
    <mergeCell ref="A41:H41"/>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2:H2"/>
    <mergeCell ref="A3:H3"/>
    <mergeCell ref="A4:H4"/>
    <mergeCell ref="A5:H5"/>
    <mergeCell ref="A6:H6"/>
    <mergeCell ref="A7:H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E25"/>
  <sheetViews>
    <sheetView zoomScalePageLayoutView="0" workbookViewId="0" topLeftCell="A1">
      <selection activeCell="G5" sqref="G5"/>
    </sheetView>
  </sheetViews>
  <sheetFormatPr defaultColWidth="11.421875" defaultRowHeight="12.75"/>
  <sheetData>
    <row r="1" ht="13.5" thickBot="1"/>
    <row r="2" spans="1:5" ht="13.5" thickBot="1">
      <c r="A2" s="219"/>
      <c r="B2" s="274"/>
      <c r="C2" s="274"/>
      <c r="D2" s="91" t="s">
        <v>709</v>
      </c>
      <c r="E2" s="92" t="s">
        <v>710</v>
      </c>
    </row>
    <row r="3" spans="1:5" ht="12.75">
      <c r="A3" s="275" t="s">
        <v>6</v>
      </c>
      <c r="B3" s="276"/>
      <c r="C3" s="276"/>
      <c r="D3" s="93"/>
      <c r="E3" s="67"/>
    </row>
    <row r="4" spans="1:5" ht="12.75">
      <c r="A4" s="275" t="s">
        <v>711</v>
      </c>
      <c r="B4" s="276"/>
      <c r="C4" s="276"/>
      <c r="D4" s="95">
        <v>13180</v>
      </c>
      <c r="E4" s="96"/>
    </row>
    <row r="5" spans="1:5" ht="12.75">
      <c r="A5" s="275" t="s">
        <v>712</v>
      </c>
      <c r="B5" s="276"/>
      <c r="C5" s="276"/>
      <c r="D5" s="95"/>
      <c r="E5" s="96">
        <v>13180</v>
      </c>
    </row>
    <row r="6" spans="1:5" ht="12.75">
      <c r="A6" s="275"/>
      <c r="B6" s="276"/>
      <c r="C6" s="276"/>
      <c r="D6" s="95"/>
      <c r="E6" s="96"/>
    </row>
    <row r="7" spans="1:5" ht="12.75">
      <c r="A7" s="275" t="s">
        <v>8</v>
      </c>
      <c r="B7" s="276"/>
      <c r="C7" s="276"/>
      <c r="D7" s="95"/>
      <c r="E7" s="96"/>
    </row>
    <row r="8" spans="1:5" ht="12.75">
      <c r="A8" s="275" t="s">
        <v>713</v>
      </c>
      <c r="B8" s="276"/>
      <c r="C8" s="276"/>
      <c r="D8" s="95">
        <v>5670</v>
      </c>
      <c r="E8" s="96"/>
    </row>
    <row r="9" spans="1:5" ht="12.75">
      <c r="A9" s="275" t="s">
        <v>714</v>
      </c>
      <c r="B9" s="276"/>
      <c r="C9" s="276"/>
      <c r="D9" s="95"/>
      <c r="E9" s="96">
        <v>5670</v>
      </c>
    </row>
    <row r="10" spans="1:5" ht="12.75">
      <c r="A10" s="275"/>
      <c r="B10" s="276"/>
      <c r="C10" s="276"/>
      <c r="D10" s="95"/>
      <c r="E10" s="96"/>
    </row>
    <row r="11" spans="1:5" ht="12.75">
      <c r="A11" s="275" t="s">
        <v>10</v>
      </c>
      <c r="B11" s="276"/>
      <c r="C11" s="276"/>
      <c r="D11" s="95"/>
      <c r="E11" s="96"/>
    </row>
    <row r="12" spans="1:5" ht="12.75">
      <c r="A12" s="275" t="s">
        <v>715</v>
      </c>
      <c r="B12" s="276"/>
      <c r="C12" s="276"/>
      <c r="D12" s="95">
        <v>9483</v>
      </c>
      <c r="E12" s="96"/>
    </row>
    <row r="13" spans="1:5" ht="12.75">
      <c r="A13" s="275" t="s">
        <v>716</v>
      </c>
      <c r="B13" s="276"/>
      <c r="C13" s="276"/>
      <c r="D13" s="95"/>
      <c r="E13" s="96">
        <v>9483</v>
      </c>
    </row>
    <row r="14" spans="1:5" ht="12.75">
      <c r="A14" s="275"/>
      <c r="B14" s="276"/>
      <c r="C14" s="276"/>
      <c r="D14" s="95"/>
      <c r="E14" s="96"/>
    </row>
    <row r="15" spans="1:5" ht="26.25" customHeight="1">
      <c r="A15" s="277" t="s">
        <v>718</v>
      </c>
      <c r="B15" s="278"/>
      <c r="C15" s="279"/>
      <c r="D15" s="79"/>
      <c r="E15" s="68"/>
    </row>
    <row r="16" spans="1:5" ht="12.75">
      <c r="A16" s="275"/>
      <c r="B16" s="276"/>
      <c r="C16" s="276"/>
      <c r="D16" s="79"/>
      <c r="E16" s="68"/>
    </row>
    <row r="17" spans="1:5" ht="12.75">
      <c r="A17" s="275" t="s">
        <v>717</v>
      </c>
      <c r="B17" s="276"/>
      <c r="C17" s="276"/>
      <c r="D17" s="79"/>
      <c r="E17" s="68"/>
    </row>
    <row r="18" spans="1:5" ht="12.75">
      <c r="A18" s="280"/>
      <c r="B18" s="281"/>
      <c r="C18" s="281"/>
      <c r="D18" s="79"/>
      <c r="E18" s="68"/>
    </row>
    <row r="19" spans="1:5" ht="12.75">
      <c r="A19" s="280"/>
      <c r="B19" s="281"/>
      <c r="C19" s="281"/>
      <c r="D19" s="79"/>
      <c r="E19" s="68"/>
    </row>
    <row r="20" spans="1:5" ht="12.75">
      <c r="A20" s="280"/>
      <c r="B20" s="281"/>
      <c r="C20" s="281"/>
      <c r="D20" s="79"/>
      <c r="E20" s="68"/>
    </row>
    <row r="21" spans="1:5" ht="12.75">
      <c r="A21" s="280"/>
      <c r="B21" s="281"/>
      <c r="C21" s="281"/>
      <c r="D21" s="79"/>
      <c r="E21" s="68"/>
    </row>
    <row r="22" spans="1:5" ht="12.75">
      <c r="A22" s="280"/>
      <c r="B22" s="281"/>
      <c r="C22" s="281"/>
      <c r="D22" s="79"/>
      <c r="E22" s="68"/>
    </row>
    <row r="23" spans="1:5" ht="12.75">
      <c r="A23" s="280"/>
      <c r="B23" s="281"/>
      <c r="C23" s="281"/>
      <c r="D23" s="79"/>
      <c r="E23" s="68"/>
    </row>
    <row r="24" spans="1:5" ht="12.75">
      <c r="A24" s="280"/>
      <c r="B24" s="281"/>
      <c r="C24" s="281"/>
      <c r="D24" s="79"/>
      <c r="E24" s="68"/>
    </row>
    <row r="25" spans="1:5" ht="13.5" thickBot="1">
      <c r="A25" s="264"/>
      <c r="B25" s="282"/>
      <c r="C25" s="282"/>
      <c r="D25" s="94"/>
      <c r="E25" s="69"/>
    </row>
  </sheetData>
  <sheetProtection/>
  <mergeCells count="24">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2:C2"/>
    <mergeCell ref="A3:C3"/>
    <mergeCell ref="A4:C4"/>
    <mergeCell ref="A5:C5"/>
    <mergeCell ref="A6:C6"/>
    <mergeCell ref="A7:C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H53"/>
  <sheetViews>
    <sheetView zoomScalePageLayoutView="0" workbookViewId="0" topLeftCell="A1">
      <selection activeCell="B2" sqref="B2"/>
    </sheetView>
  </sheetViews>
  <sheetFormatPr defaultColWidth="11.421875" defaultRowHeight="12.75"/>
  <cols>
    <col min="1" max="1" width="3.8515625" style="0" customWidth="1"/>
    <col min="4" max="4" width="11.421875" style="0" customWidth="1"/>
    <col min="5" max="5" width="13.57421875" style="0" customWidth="1"/>
  </cols>
  <sheetData>
    <row r="1" ht="12.75">
      <c r="B1" s="2" t="s">
        <v>806</v>
      </c>
    </row>
    <row r="2" ht="12.75">
      <c r="B2" s="2" t="s">
        <v>722</v>
      </c>
    </row>
    <row r="3" ht="12.75">
      <c r="B3" s="2" t="s">
        <v>723</v>
      </c>
    </row>
    <row r="5" spans="2:8" ht="26.25" customHeight="1">
      <c r="B5" s="228" t="s">
        <v>724</v>
      </c>
      <c r="C5" s="229"/>
      <c r="D5" s="229"/>
      <c r="E5" s="229"/>
      <c r="F5" s="229"/>
      <c r="G5" s="229"/>
      <c r="H5" s="229"/>
    </row>
    <row r="6" spans="2:8" ht="12.75">
      <c r="B6" s="186"/>
      <c r="C6" s="186"/>
      <c r="D6" s="186"/>
      <c r="E6" s="186"/>
      <c r="F6" s="186"/>
      <c r="G6" s="186"/>
      <c r="H6" s="186"/>
    </row>
    <row r="7" spans="4:8" ht="12.75">
      <c r="D7" s="14" t="s">
        <v>725</v>
      </c>
      <c r="E7" s="16" t="s">
        <v>726</v>
      </c>
      <c r="F7" s="16" t="s">
        <v>727</v>
      </c>
      <c r="G7" s="28" t="s">
        <v>728</v>
      </c>
      <c r="H7" s="98"/>
    </row>
    <row r="8" spans="4:8" ht="12.75">
      <c r="D8" s="99">
        <v>50</v>
      </c>
      <c r="E8" s="100" t="s">
        <v>729</v>
      </c>
      <c r="F8" s="101">
        <v>15</v>
      </c>
      <c r="G8" s="102">
        <v>750</v>
      </c>
      <c r="H8" s="98"/>
    </row>
    <row r="9" spans="4:8" ht="12.75">
      <c r="D9" s="99"/>
      <c r="E9" s="100"/>
      <c r="F9" s="101"/>
      <c r="G9" s="102"/>
      <c r="H9" s="98"/>
    </row>
    <row r="10" spans="4:8" ht="12.75">
      <c r="D10" s="99">
        <v>15</v>
      </c>
      <c r="E10" s="100" t="s">
        <v>730</v>
      </c>
      <c r="F10" s="101">
        <v>25</v>
      </c>
      <c r="G10" s="102">
        <v>375</v>
      </c>
      <c r="H10" s="98"/>
    </row>
    <row r="11" spans="4:8" ht="12.75">
      <c r="D11" s="99"/>
      <c r="E11" s="100"/>
      <c r="F11" s="101"/>
      <c r="G11" s="102"/>
      <c r="H11" s="98"/>
    </row>
    <row r="12" spans="4:8" ht="12.75">
      <c r="D12" s="99">
        <v>20</v>
      </c>
      <c r="E12" s="100" t="s">
        <v>731</v>
      </c>
      <c r="F12" s="101">
        <v>3</v>
      </c>
      <c r="G12" s="102">
        <v>60</v>
      </c>
      <c r="H12" s="98"/>
    </row>
    <row r="13" spans="4:8" ht="12.75">
      <c r="D13" s="99"/>
      <c r="E13" s="100"/>
      <c r="F13" s="101"/>
      <c r="G13" s="102"/>
      <c r="H13" s="98"/>
    </row>
    <row r="14" spans="4:8" ht="12.75">
      <c r="D14" s="99">
        <v>53</v>
      </c>
      <c r="E14" s="100" t="s">
        <v>732</v>
      </c>
      <c r="F14" s="101">
        <v>20</v>
      </c>
      <c r="G14" s="102">
        <v>1060</v>
      </c>
      <c r="H14" s="98"/>
    </row>
    <row r="15" spans="4:8" ht="12.75">
      <c r="D15" s="99"/>
      <c r="E15" s="100"/>
      <c r="F15" s="100"/>
      <c r="G15" s="103"/>
      <c r="H15" s="98"/>
    </row>
    <row r="16" spans="4:8" ht="12.75">
      <c r="D16" s="104"/>
      <c r="E16" s="105"/>
      <c r="F16" s="105"/>
      <c r="G16" s="103">
        <f>SUM(G8:G15)</f>
        <v>2245</v>
      </c>
      <c r="H16" s="98"/>
    </row>
    <row r="17" spans="2:8" ht="12.75">
      <c r="B17" s="186"/>
      <c r="C17" s="186"/>
      <c r="D17" s="186"/>
      <c r="E17" s="186"/>
      <c r="F17" s="186"/>
      <c r="G17" s="186"/>
      <c r="H17" s="186"/>
    </row>
    <row r="18" spans="2:8" ht="12.75">
      <c r="B18" s="230" t="s">
        <v>733</v>
      </c>
      <c r="C18" s="227"/>
      <c r="D18" s="227"/>
      <c r="E18" s="227"/>
      <c r="F18" s="227"/>
      <c r="G18" s="227"/>
      <c r="H18" s="227"/>
    </row>
    <row r="19" spans="2:8" ht="12.75">
      <c r="B19" s="186"/>
      <c r="C19" s="186"/>
      <c r="D19" s="186"/>
      <c r="E19" s="186"/>
      <c r="F19" s="186"/>
      <c r="G19" s="186"/>
      <c r="H19" s="186"/>
    </row>
    <row r="20" spans="3:8" ht="12.75">
      <c r="C20" s="14" t="s">
        <v>734</v>
      </c>
      <c r="D20" s="14" t="s">
        <v>725</v>
      </c>
      <c r="E20" s="16" t="s">
        <v>735</v>
      </c>
      <c r="F20" s="16" t="s">
        <v>727</v>
      </c>
      <c r="G20" s="28" t="s">
        <v>728</v>
      </c>
      <c r="H20" s="98"/>
    </row>
    <row r="21" spans="3:8" ht="12.75">
      <c r="C21" s="106">
        <v>40945</v>
      </c>
      <c r="D21" s="100">
        <v>60</v>
      </c>
      <c r="E21" s="100" t="s">
        <v>736</v>
      </c>
      <c r="F21" s="101">
        <v>15</v>
      </c>
      <c r="G21" s="102">
        <v>900</v>
      </c>
      <c r="H21" s="98"/>
    </row>
    <row r="22" spans="3:8" ht="12.75">
      <c r="C22" s="99"/>
      <c r="D22" s="100"/>
      <c r="E22" s="100"/>
      <c r="F22" s="101"/>
      <c r="G22" s="102"/>
      <c r="H22" s="98"/>
    </row>
    <row r="23" spans="3:8" ht="12.75">
      <c r="C23" s="106">
        <v>40983</v>
      </c>
      <c r="D23" s="100">
        <v>20</v>
      </c>
      <c r="E23" s="100" t="s">
        <v>737</v>
      </c>
      <c r="F23" s="101">
        <v>3</v>
      </c>
      <c r="G23" s="102">
        <v>60</v>
      </c>
      <c r="H23" s="98"/>
    </row>
    <row r="24" spans="3:8" ht="12.75">
      <c r="C24" s="99"/>
      <c r="D24" s="100"/>
      <c r="E24" s="100"/>
      <c r="F24" s="101"/>
      <c r="G24" s="102"/>
      <c r="H24" s="98"/>
    </row>
    <row r="25" spans="3:8" ht="12.75">
      <c r="C25" s="106">
        <v>40983</v>
      </c>
      <c r="D25" s="100">
        <v>30</v>
      </c>
      <c r="E25" s="100" t="s">
        <v>732</v>
      </c>
      <c r="F25" s="101">
        <v>20</v>
      </c>
      <c r="G25" s="102">
        <v>600</v>
      </c>
      <c r="H25" s="98"/>
    </row>
    <row r="26" spans="3:8" ht="12.75">
      <c r="C26" s="99"/>
      <c r="D26" s="100"/>
      <c r="E26" s="100"/>
      <c r="F26" s="101"/>
      <c r="G26" s="102"/>
      <c r="H26" s="98"/>
    </row>
    <row r="27" spans="3:8" ht="12.75">
      <c r="C27" s="106">
        <v>40988</v>
      </c>
      <c r="D27" s="100">
        <v>10</v>
      </c>
      <c r="E27" s="100" t="s">
        <v>738</v>
      </c>
      <c r="F27" s="101">
        <v>50</v>
      </c>
      <c r="G27" s="102">
        <v>500</v>
      </c>
      <c r="H27" s="98"/>
    </row>
    <row r="28" spans="3:8" ht="12.75">
      <c r="C28" s="99"/>
      <c r="D28" s="100"/>
      <c r="E28" s="100"/>
      <c r="F28" s="101"/>
      <c r="G28" s="102"/>
      <c r="H28" s="98"/>
    </row>
    <row r="29" spans="3:8" ht="12.75">
      <c r="C29" s="106">
        <v>41002</v>
      </c>
      <c r="D29" s="100">
        <v>11</v>
      </c>
      <c r="E29" s="100" t="s">
        <v>739</v>
      </c>
      <c r="F29" s="101">
        <v>100</v>
      </c>
      <c r="G29" s="102">
        <v>1100</v>
      </c>
      <c r="H29" s="98"/>
    </row>
    <row r="30" spans="3:8" ht="12.75">
      <c r="C30" s="105"/>
      <c r="D30" s="105"/>
      <c r="E30" s="105"/>
      <c r="F30" s="105"/>
      <c r="G30" s="103"/>
      <c r="H30" s="98"/>
    </row>
    <row r="31" spans="3:8" ht="12.75">
      <c r="C31" s="107" t="s">
        <v>185</v>
      </c>
      <c r="D31" s="108"/>
      <c r="E31" s="108"/>
      <c r="F31" s="108"/>
      <c r="G31" s="103">
        <f>SUM(G21:G30)</f>
        <v>3160</v>
      </c>
      <c r="H31" s="98"/>
    </row>
    <row r="32" spans="2:8" ht="12.75">
      <c r="B32" s="186"/>
      <c r="C32" s="186"/>
      <c r="D32" s="186"/>
      <c r="E32" s="186"/>
      <c r="F32" s="186"/>
      <c r="G32" s="186"/>
      <c r="H32" s="186"/>
    </row>
    <row r="33" spans="2:8" ht="12.75">
      <c r="B33" s="230" t="s">
        <v>740</v>
      </c>
      <c r="C33" s="227"/>
      <c r="D33" s="227"/>
      <c r="E33" s="227"/>
      <c r="F33" s="227"/>
      <c r="G33" s="227"/>
      <c r="H33" s="227"/>
    </row>
    <row r="34" spans="2:8" ht="12.75">
      <c r="B34" s="186"/>
      <c r="C34" s="186"/>
      <c r="D34" s="186"/>
      <c r="E34" s="186"/>
      <c r="F34" s="186"/>
      <c r="G34" s="186"/>
      <c r="H34" s="186"/>
    </row>
    <row r="35" spans="4:8" ht="12.75">
      <c r="D35" s="16" t="s">
        <v>725</v>
      </c>
      <c r="E35" s="16" t="s">
        <v>726</v>
      </c>
      <c r="F35" s="16" t="s">
        <v>727</v>
      </c>
      <c r="G35" s="28" t="s">
        <v>728</v>
      </c>
      <c r="H35" s="98"/>
    </row>
    <row r="36" spans="4:8" ht="12.75">
      <c r="D36" s="100">
        <v>20</v>
      </c>
      <c r="E36" s="100" t="s">
        <v>729</v>
      </c>
      <c r="F36" s="100">
        <v>15</v>
      </c>
      <c r="G36" s="102">
        <v>300</v>
      </c>
      <c r="H36" s="98"/>
    </row>
    <row r="37" spans="4:8" ht="12.75">
      <c r="D37" s="100"/>
      <c r="E37" s="100"/>
      <c r="F37" s="100"/>
      <c r="G37" s="102"/>
      <c r="H37" s="98"/>
    </row>
    <row r="38" spans="4:8" ht="12.75">
      <c r="D38" s="100">
        <v>5</v>
      </c>
      <c r="E38" s="100" t="s">
        <v>730</v>
      </c>
      <c r="F38" s="100">
        <v>25</v>
      </c>
      <c r="G38" s="102">
        <v>125</v>
      </c>
      <c r="H38" s="98"/>
    </row>
    <row r="39" spans="4:8" ht="12.75">
      <c r="D39" s="100"/>
      <c r="E39" s="100"/>
      <c r="F39" s="100"/>
      <c r="G39" s="102"/>
      <c r="H39" s="98"/>
    </row>
    <row r="40" spans="4:8" ht="12.75">
      <c r="D40" s="100">
        <v>10</v>
      </c>
      <c r="E40" s="100" t="s">
        <v>737</v>
      </c>
      <c r="F40" s="100">
        <v>3</v>
      </c>
      <c r="G40" s="102">
        <v>30</v>
      </c>
      <c r="H40" s="98"/>
    </row>
    <row r="41" spans="4:8" ht="12.75">
      <c r="D41" s="100"/>
      <c r="E41" s="100"/>
      <c r="F41" s="100"/>
      <c r="G41" s="102"/>
      <c r="H41" s="98"/>
    </row>
    <row r="42" spans="4:8" ht="12.75">
      <c r="D42" s="100">
        <v>20</v>
      </c>
      <c r="E42" s="100" t="s">
        <v>732</v>
      </c>
      <c r="F42" s="100">
        <v>20</v>
      </c>
      <c r="G42" s="102">
        <v>400</v>
      </c>
      <c r="H42" s="98"/>
    </row>
    <row r="43" spans="4:8" ht="12.75">
      <c r="D43" s="100"/>
      <c r="E43" s="100"/>
      <c r="F43" s="100"/>
      <c r="G43" s="102"/>
      <c r="H43" s="98"/>
    </row>
    <row r="44" spans="4:8" ht="12.75">
      <c r="D44" s="100">
        <v>2</v>
      </c>
      <c r="E44" s="100" t="s">
        <v>738</v>
      </c>
      <c r="F44" s="100">
        <v>50</v>
      </c>
      <c r="G44" s="102">
        <v>100</v>
      </c>
      <c r="H44" s="98"/>
    </row>
    <row r="45" spans="4:8" ht="12.75">
      <c r="D45" s="100"/>
      <c r="E45" s="100"/>
      <c r="F45" s="100"/>
      <c r="G45" s="102"/>
      <c r="H45" s="98"/>
    </row>
    <row r="46" spans="4:8" ht="12.75">
      <c r="D46" s="100">
        <v>4</v>
      </c>
      <c r="E46" s="100" t="s">
        <v>741</v>
      </c>
      <c r="F46" s="100">
        <v>100</v>
      </c>
      <c r="G46" s="102">
        <v>400</v>
      </c>
      <c r="H46" s="98"/>
    </row>
    <row r="47" spans="4:7" ht="12.75">
      <c r="D47" s="27"/>
      <c r="E47" s="27"/>
      <c r="F47" s="27"/>
      <c r="G47" s="26"/>
    </row>
    <row r="48" spans="4:7" ht="12.75">
      <c r="D48" s="109" t="s">
        <v>185</v>
      </c>
      <c r="E48" s="13"/>
      <c r="F48" s="13"/>
      <c r="G48" s="26">
        <f>SUM(G36:G47)</f>
        <v>1355</v>
      </c>
    </row>
    <row r="50" spans="2:8" ht="12.75">
      <c r="B50" s="227" t="s">
        <v>742</v>
      </c>
      <c r="C50" s="227"/>
      <c r="D50" s="227"/>
      <c r="E50" s="227"/>
      <c r="F50" s="227"/>
      <c r="G50" s="227"/>
      <c r="H50" s="227"/>
    </row>
    <row r="51" spans="2:8" ht="30.75" customHeight="1">
      <c r="B51" s="229" t="s">
        <v>743</v>
      </c>
      <c r="C51" s="229"/>
      <c r="D51" s="229"/>
      <c r="E51" s="229"/>
      <c r="F51" s="229"/>
      <c r="G51" s="229"/>
      <c r="H51" s="229"/>
    </row>
    <row r="53" ht="12.75">
      <c r="B53" s="30" t="s">
        <v>744</v>
      </c>
    </row>
  </sheetData>
  <sheetProtection/>
  <mergeCells count="10">
    <mergeCell ref="B33:H33"/>
    <mergeCell ref="B34:H34"/>
    <mergeCell ref="B50:H50"/>
    <mergeCell ref="B51:H51"/>
    <mergeCell ref="B5:H5"/>
    <mergeCell ref="B6:H6"/>
    <mergeCell ref="B17:H17"/>
    <mergeCell ref="B18:H18"/>
    <mergeCell ref="B19:H19"/>
    <mergeCell ref="B32:H3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2:L38"/>
  <sheetViews>
    <sheetView zoomScalePageLayoutView="0" workbookViewId="0" topLeftCell="A1">
      <selection activeCell="F28" sqref="F28"/>
    </sheetView>
  </sheetViews>
  <sheetFormatPr defaultColWidth="11.421875" defaultRowHeight="12.75"/>
  <sheetData>
    <row r="1" ht="13.5" thickBot="1"/>
    <row r="2" spans="1:12" ht="13.5" thickBot="1">
      <c r="A2" s="242"/>
      <c r="B2" s="283"/>
      <c r="C2" s="243"/>
      <c r="D2" s="110" t="s">
        <v>745</v>
      </c>
      <c r="E2" s="110" t="s">
        <v>710</v>
      </c>
      <c r="G2" s="93" t="s">
        <v>746</v>
      </c>
      <c r="H2" s="67">
        <v>2245</v>
      </c>
      <c r="K2" s="93" t="s">
        <v>632</v>
      </c>
      <c r="L2" s="67">
        <v>5850</v>
      </c>
    </row>
    <row r="3" spans="1:12" ht="12.75">
      <c r="A3" s="284">
        <v>40945</v>
      </c>
      <c r="B3" s="285"/>
      <c r="C3" s="286"/>
      <c r="D3" s="111"/>
      <c r="E3" s="111"/>
      <c r="G3" s="79"/>
      <c r="H3" s="68"/>
      <c r="K3" s="79"/>
      <c r="L3" s="68"/>
    </row>
    <row r="4" spans="1:12" ht="12.75">
      <c r="A4" s="287" t="s">
        <v>747</v>
      </c>
      <c r="B4" s="285"/>
      <c r="C4" s="286"/>
      <c r="D4" s="111">
        <v>900</v>
      </c>
      <c r="E4" s="111"/>
      <c r="G4" s="79" t="s">
        <v>748</v>
      </c>
      <c r="H4" s="68">
        <v>3160</v>
      </c>
      <c r="K4" s="79" t="s">
        <v>191</v>
      </c>
      <c r="L4" s="68">
        <v>-4050</v>
      </c>
    </row>
    <row r="5" spans="1:12" ht="13.5" thickBot="1">
      <c r="A5" s="287" t="s">
        <v>570</v>
      </c>
      <c r="B5" s="285"/>
      <c r="C5" s="286"/>
      <c r="D5" s="111"/>
      <c r="E5" s="111">
        <v>900</v>
      </c>
      <c r="G5" s="79"/>
      <c r="H5" s="68"/>
      <c r="K5" s="79"/>
      <c r="L5" s="68"/>
    </row>
    <row r="6" spans="1:12" ht="13.5" thickBot="1">
      <c r="A6" s="284"/>
      <c r="B6" s="285"/>
      <c r="C6" s="286"/>
      <c r="D6" s="111"/>
      <c r="E6" s="111"/>
      <c r="G6" s="79" t="s">
        <v>749</v>
      </c>
      <c r="H6" s="68">
        <v>-1355</v>
      </c>
      <c r="K6" s="112" t="s">
        <v>750</v>
      </c>
      <c r="L6" s="91">
        <f>SUM(L2:L5)</f>
        <v>1800</v>
      </c>
    </row>
    <row r="7" spans="1:12" ht="13.5" thickBot="1">
      <c r="A7" s="284">
        <v>40983</v>
      </c>
      <c r="B7" s="285"/>
      <c r="C7" s="286"/>
      <c r="D7" s="111"/>
      <c r="E7" s="111"/>
      <c r="G7" s="79"/>
      <c r="H7" s="68"/>
      <c r="K7" s="8"/>
      <c r="L7" s="8"/>
    </row>
    <row r="8" spans="1:12" ht="13.5" thickBot="1">
      <c r="A8" s="287" t="s">
        <v>747</v>
      </c>
      <c r="B8" s="285"/>
      <c r="C8" s="286"/>
      <c r="D8" s="111">
        <v>60</v>
      </c>
      <c r="E8" s="111"/>
      <c r="G8" s="91" t="s">
        <v>191</v>
      </c>
      <c r="H8" s="91">
        <f>SUM(H2:H7)</f>
        <v>4050</v>
      </c>
      <c r="K8" s="8"/>
      <c r="L8" s="8"/>
    </row>
    <row r="9" spans="1:5" ht="12.75">
      <c r="A9" s="287" t="s">
        <v>570</v>
      </c>
      <c r="B9" s="285"/>
      <c r="C9" s="286"/>
      <c r="D9" s="111"/>
      <c r="E9" s="111">
        <v>60</v>
      </c>
    </row>
    <row r="10" spans="1:5" ht="12.75">
      <c r="A10" s="287"/>
      <c r="B10" s="285"/>
      <c r="C10" s="286"/>
      <c r="D10" s="111"/>
      <c r="E10" s="111"/>
    </row>
    <row r="11" spans="1:5" ht="13.5" thickBot="1">
      <c r="A11" s="287" t="s">
        <v>747</v>
      </c>
      <c r="B11" s="285"/>
      <c r="C11" s="286"/>
      <c r="D11" s="111">
        <v>600</v>
      </c>
      <c r="E11" s="111"/>
    </row>
    <row r="12" spans="1:12" ht="13.5" thickBot="1">
      <c r="A12" s="287" t="s">
        <v>570</v>
      </c>
      <c r="B12" s="285"/>
      <c r="C12" s="286"/>
      <c r="D12" s="111"/>
      <c r="E12" s="111">
        <v>600</v>
      </c>
      <c r="G12" s="219" t="s">
        <v>751</v>
      </c>
      <c r="H12" s="220"/>
      <c r="K12" s="219" t="s">
        <v>619</v>
      </c>
      <c r="L12" s="220"/>
    </row>
    <row r="13" spans="1:12" ht="12.75">
      <c r="A13" s="287"/>
      <c r="B13" s="285"/>
      <c r="C13" s="286"/>
      <c r="D13" s="111"/>
      <c r="E13" s="111"/>
      <c r="G13" s="79">
        <v>900</v>
      </c>
      <c r="H13" s="67"/>
      <c r="K13" s="79">
        <v>2245</v>
      </c>
      <c r="L13" s="67"/>
    </row>
    <row r="14" spans="1:12" ht="12.75">
      <c r="A14" s="284">
        <v>40988</v>
      </c>
      <c r="B14" s="285"/>
      <c r="C14" s="286"/>
      <c r="D14" s="111"/>
      <c r="E14" s="111"/>
      <c r="G14" s="79">
        <v>660</v>
      </c>
      <c r="H14" s="68"/>
      <c r="K14" s="79">
        <v>3160</v>
      </c>
      <c r="L14" s="68"/>
    </row>
    <row r="15" spans="1:12" ht="12.75">
      <c r="A15" s="287" t="s">
        <v>747</v>
      </c>
      <c r="B15" s="285"/>
      <c r="C15" s="286"/>
      <c r="D15" s="111">
        <v>500</v>
      </c>
      <c r="E15" s="111"/>
      <c r="G15" s="79">
        <v>500</v>
      </c>
      <c r="H15" s="68"/>
      <c r="K15" s="79"/>
      <c r="L15" s="68">
        <v>4050</v>
      </c>
    </row>
    <row r="16" spans="1:12" ht="12.75">
      <c r="A16" s="287" t="s">
        <v>570</v>
      </c>
      <c r="B16" s="285"/>
      <c r="C16" s="286"/>
      <c r="D16" s="111"/>
      <c r="E16" s="111">
        <v>500</v>
      </c>
      <c r="G16" s="79">
        <v>1100</v>
      </c>
      <c r="H16" s="68"/>
      <c r="K16" s="79"/>
      <c r="L16" s="68"/>
    </row>
    <row r="17" spans="1:12" ht="12.75">
      <c r="A17" s="287"/>
      <c r="B17" s="285"/>
      <c r="C17" s="286"/>
      <c r="D17" s="111"/>
      <c r="E17" s="111"/>
      <c r="G17" s="79"/>
      <c r="H17" s="68">
        <v>3160</v>
      </c>
      <c r="K17" s="79"/>
      <c r="L17" s="68"/>
    </row>
    <row r="18" spans="1:12" ht="13.5" thickBot="1">
      <c r="A18" s="284">
        <v>41002</v>
      </c>
      <c r="B18" s="285"/>
      <c r="C18" s="286"/>
      <c r="D18" s="111"/>
      <c r="E18" s="111"/>
      <c r="G18" s="94"/>
      <c r="H18" s="69"/>
      <c r="K18" s="94"/>
      <c r="L18" s="69"/>
    </row>
    <row r="19" spans="1:12" ht="12.75">
      <c r="A19" s="287" t="s">
        <v>747</v>
      </c>
      <c r="B19" s="285"/>
      <c r="C19" s="286"/>
      <c r="D19" s="111">
        <v>1100</v>
      </c>
      <c r="E19" s="111"/>
      <c r="G19" s="288">
        <v>0</v>
      </c>
      <c r="H19" s="288"/>
      <c r="K19" s="288">
        <f>(K13+K14)-L15</f>
        <v>1355</v>
      </c>
      <c r="L19" s="288"/>
    </row>
    <row r="20" spans="1:5" ht="12.75">
      <c r="A20" s="287" t="s">
        <v>570</v>
      </c>
      <c r="B20" s="285"/>
      <c r="C20" s="286"/>
      <c r="D20" s="111"/>
      <c r="E20" s="111">
        <v>1100</v>
      </c>
    </row>
    <row r="21" spans="1:5" ht="12.75">
      <c r="A21" s="287"/>
      <c r="B21" s="285"/>
      <c r="C21" s="286"/>
      <c r="D21" s="111"/>
      <c r="E21" s="111"/>
    </row>
    <row r="22" spans="1:5" ht="12.75">
      <c r="A22" s="284">
        <v>41009</v>
      </c>
      <c r="B22" s="285"/>
      <c r="C22" s="286"/>
      <c r="D22" s="111"/>
      <c r="E22" s="111"/>
    </row>
    <row r="23" spans="1:5" ht="12.75">
      <c r="A23" s="287" t="s">
        <v>752</v>
      </c>
      <c r="B23" s="285"/>
      <c r="C23" s="286"/>
      <c r="D23" s="111">
        <v>4000</v>
      </c>
      <c r="E23" s="111"/>
    </row>
    <row r="24" spans="1:5" ht="12.75">
      <c r="A24" s="287" t="s">
        <v>753</v>
      </c>
      <c r="B24" s="285"/>
      <c r="C24" s="286"/>
      <c r="D24" s="111"/>
      <c r="E24" s="111">
        <v>4000</v>
      </c>
    </row>
    <row r="25" spans="1:5" ht="12.75">
      <c r="A25" s="287"/>
      <c r="B25" s="285"/>
      <c r="C25" s="286"/>
      <c r="D25" s="111"/>
      <c r="E25" s="111"/>
    </row>
    <row r="26" spans="1:5" ht="12.75">
      <c r="A26" s="284">
        <v>41021</v>
      </c>
      <c r="B26" s="285"/>
      <c r="C26" s="286"/>
      <c r="D26" s="111"/>
      <c r="E26" s="111"/>
    </row>
    <row r="27" spans="1:5" ht="12.75">
      <c r="A27" s="287" t="s">
        <v>752</v>
      </c>
      <c r="B27" s="285"/>
      <c r="C27" s="286"/>
      <c r="D27" s="111">
        <v>1850</v>
      </c>
      <c r="E27" s="111"/>
    </row>
    <row r="28" spans="1:5" ht="12.75">
      <c r="A28" s="287" t="s">
        <v>753</v>
      </c>
      <c r="B28" s="285"/>
      <c r="C28" s="286"/>
      <c r="D28" s="111"/>
      <c r="E28" s="111">
        <v>1850</v>
      </c>
    </row>
    <row r="29" spans="1:5" ht="12.75">
      <c r="A29" s="287"/>
      <c r="B29" s="285"/>
      <c r="C29" s="286"/>
      <c r="D29" s="111"/>
      <c r="E29" s="111"/>
    </row>
    <row r="30" spans="1:5" ht="12.75">
      <c r="A30" s="284">
        <v>41029</v>
      </c>
      <c r="B30" s="285"/>
      <c r="C30" s="286"/>
      <c r="D30" s="111"/>
      <c r="E30" s="111"/>
    </row>
    <row r="31" spans="1:5" ht="12.75">
      <c r="A31" s="287" t="s">
        <v>754</v>
      </c>
      <c r="B31" s="285"/>
      <c r="C31" s="286"/>
      <c r="D31" s="111">
        <v>3160</v>
      </c>
      <c r="E31" s="111"/>
    </row>
    <row r="32" spans="1:5" ht="12.75">
      <c r="A32" s="287" t="s">
        <v>755</v>
      </c>
      <c r="B32" s="285"/>
      <c r="C32" s="286"/>
      <c r="D32" s="111"/>
      <c r="E32" s="111">
        <v>3160</v>
      </c>
    </row>
    <row r="33" spans="1:5" ht="12.75">
      <c r="A33" s="287"/>
      <c r="B33" s="285"/>
      <c r="C33" s="286"/>
      <c r="D33" s="111"/>
      <c r="E33" s="111"/>
    </row>
    <row r="34" spans="1:5" ht="12.75">
      <c r="A34" s="287" t="s">
        <v>578</v>
      </c>
      <c r="B34" s="285"/>
      <c r="C34" s="286"/>
      <c r="D34" s="111">
        <v>4050</v>
      </c>
      <c r="E34" s="111"/>
    </row>
    <row r="35" spans="1:5" ht="12.75">
      <c r="A35" s="287" t="s">
        <v>756</v>
      </c>
      <c r="B35" s="285"/>
      <c r="C35" s="286"/>
      <c r="D35" s="111"/>
      <c r="E35" s="111">
        <v>4050</v>
      </c>
    </row>
    <row r="36" spans="1:5" ht="12.75">
      <c r="A36" s="287"/>
      <c r="B36" s="285"/>
      <c r="C36" s="286"/>
      <c r="D36" s="111"/>
      <c r="E36" s="111"/>
    </row>
    <row r="37" spans="1:5" ht="13.5" thickBot="1">
      <c r="A37" s="289"/>
      <c r="B37" s="290"/>
      <c r="C37" s="291"/>
      <c r="D37" s="113"/>
      <c r="E37" s="113"/>
    </row>
    <row r="38" spans="4:5" ht="12.75">
      <c r="D38" s="114"/>
      <c r="E38" s="114"/>
    </row>
  </sheetData>
  <sheetProtection/>
  <mergeCells count="40">
    <mergeCell ref="A34:C34"/>
    <mergeCell ref="A35:C35"/>
    <mergeCell ref="A36:C36"/>
    <mergeCell ref="A37:C37"/>
    <mergeCell ref="A28:C28"/>
    <mergeCell ref="A29:C29"/>
    <mergeCell ref="A30:C30"/>
    <mergeCell ref="A31:C31"/>
    <mergeCell ref="A32:C32"/>
    <mergeCell ref="A33:C33"/>
    <mergeCell ref="A22:C22"/>
    <mergeCell ref="A23:C23"/>
    <mergeCell ref="A24:C24"/>
    <mergeCell ref="A25:C25"/>
    <mergeCell ref="A26:C26"/>
    <mergeCell ref="A27:C27"/>
    <mergeCell ref="A18:C18"/>
    <mergeCell ref="A19:C19"/>
    <mergeCell ref="G19:H19"/>
    <mergeCell ref="K19:L19"/>
    <mergeCell ref="A20:C20"/>
    <mergeCell ref="A21:C21"/>
    <mergeCell ref="K12:L12"/>
    <mergeCell ref="A13:C13"/>
    <mergeCell ref="A14:C14"/>
    <mergeCell ref="A15:C15"/>
    <mergeCell ref="A16:C16"/>
    <mergeCell ref="A17:C17"/>
    <mergeCell ref="A8:C8"/>
    <mergeCell ref="A9:C9"/>
    <mergeCell ref="A10:C10"/>
    <mergeCell ref="A11:C11"/>
    <mergeCell ref="A12:C12"/>
    <mergeCell ref="G12:H12"/>
    <mergeCell ref="A2:C2"/>
    <mergeCell ref="A3:C3"/>
    <mergeCell ref="A4:C4"/>
    <mergeCell ref="A5:C5"/>
    <mergeCell ref="A6:C6"/>
    <mergeCell ref="A7:C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3"/>
  <sheetViews>
    <sheetView zoomScalePageLayoutView="0" workbookViewId="0" topLeftCell="A1">
      <selection activeCell="E9" sqref="E9"/>
    </sheetView>
  </sheetViews>
  <sheetFormatPr defaultColWidth="11.421875" defaultRowHeight="12.75"/>
  <cols>
    <col min="1" max="1" width="4.57421875" style="0" customWidth="1"/>
    <col min="2" max="2" width="12.7109375" style="0" customWidth="1"/>
  </cols>
  <sheetData>
    <row r="1" spans="1:3" ht="12.75">
      <c r="A1" s="2" t="s">
        <v>146</v>
      </c>
      <c r="C1" s="2" t="s">
        <v>83</v>
      </c>
    </row>
    <row r="4" spans="2:3" ht="13.5">
      <c r="B4" s="30" t="s">
        <v>122</v>
      </c>
      <c r="C4" s="7"/>
    </row>
    <row r="5" spans="2:3" ht="13.5">
      <c r="B5" s="30" t="s">
        <v>123</v>
      </c>
      <c r="C5" s="7"/>
    </row>
    <row r="6" spans="2:3" ht="13.5">
      <c r="B6" s="30" t="s">
        <v>493</v>
      </c>
      <c r="C6" s="7"/>
    </row>
    <row r="7" spans="2:3" ht="13.5">
      <c r="B7" s="30" t="s">
        <v>485</v>
      </c>
      <c r="C7" s="7"/>
    </row>
    <row r="8" spans="2:3" ht="13.5">
      <c r="B8" s="7"/>
      <c r="C8" s="7"/>
    </row>
    <row r="9" spans="1:3" ht="13.5">
      <c r="A9" s="2">
        <v>1</v>
      </c>
      <c r="B9" s="8" t="s">
        <v>124</v>
      </c>
      <c r="C9" s="7"/>
    </row>
    <row r="10" spans="1:3" ht="13.5">
      <c r="A10" s="2">
        <f>+A9+1</f>
        <v>2</v>
      </c>
      <c r="B10" s="9" t="s">
        <v>482</v>
      </c>
      <c r="C10" s="7"/>
    </row>
    <row r="11" spans="1:3" ht="13.5">
      <c r="A11" s="2">
        <f aca="true" t="shared" si="0" ref="A11:A43">+A10+1</f>
        <v>3</v>
      </c>
      <c r="B11" s="8" t="s">
        <v>125</v>
      </c>
      <c r="C11" s="7"/>
    </row>
    <row r="12" spans="1:3" ht="13.5">
      <c r="A12" s="2">
        <f t="shared" si="0"/>
        <v>4</v>
      </c>
      <c r="B12" s="8" t="s">
        <v>483</v>
      </c>
      <c r="C12" s="7"/>
    </row>
    <row r="13" spans="1:3" ht="13.5">
      <c r="A13" s="2">
        <f t="shared" si="0"/>
        <v>5</v>
      </c>
      <c r="B13" s="8" t="s">
        <v>484</v>
      </c>
      <c r="C13" s="7"/>
    </row>
    <row r="14" spans="1:3" ht="13.5">
      <c r="A14" s="2">
        <f t="shared" si="0"/>
        <v>6</v>
      </c>
      <c r="B14" s="9" t="s">
        <v>126</v>
      </c>
      <c r="C14" s="7"/>
    </row>
    <row r="15" spans="1:3" ht="13.5">
      <c r="A15" s="2">
        <f t="shared" si="0"/>
        <v>7</v>
      </c>
      <c r="B15" s="9" t="s">
        <v>486</v>
      </c>
      <c r="C15" s="7"/>
    </row>
    <row r="16" spans="1:3" ht="13.5">
      <c r="A16" s="2">
        <f t="shared" si="0"/>
        <v>8</v>
      </c>
      <c r="B16" s="9" t="s">
        <v>127</v>
      </c>
      <c r="C16" s="7"/>
    </row>
    <row r="17" spans="1:3" ht="13.5">
      <c r="A17" s="2">
        <f t="shared" si="0"/>
        <v>9</v>
      </c>
      <c r="B17" s="8" t="s">
        <v>487</v>
      </c>
      <c r="C17" s="7"/>
    </row>
    <row r="18" spans="1:3" ht="13.5">
      <c r="A18" s="2">
        <f t="shared" si="0"/>
        <v>10</v>
      </c>
      <c r="B18" s="8" t="s">
        <v>488</v>
      </c>
      <c r="C18" s="7"/>
    </row>
    <row r="19" spans="1:3" ht="13.5">
      <c r="A19" s="2">
        <f t="shared" si="0"/>
        <v>11</v>
      </c>
      <c r="B19" s="8" t="s">
        <v>128</v>
      </c>
      <c r="C19" s="7"/>
    </row>
    <row r="20" spans="1:3" ht="13.5">
      <c r="A20" s="2">
        <f t="shared" si="0"/>
        <v>12</v>
      </c>
      <c r="B20" s="8" t="s">
        <v>129</v>
      </c>
      <c r="C20" s="7"/>
    </row>
    <row r="21" spans="1:3" ht="13.5">
      <c r="A21" s="2">
        <f t="shared" si="0"/>
        <v>13</v>
      </c>
      <c r="B21" s="9" t="s">
        <v>491</v>
      </c>
      <c r="C21" s="7"/>
    </row>
    <row r="22" spans="1:3" ht="13.5">
      <c r="A22" s="2">
        <f t="shared" si="0"/>
        <v>14</v>
      </c>
      <c r="B22" s="8" t="s">
        <v>130</v>
      </c>
      <c r="C22" s="7"/>
    </row>
    <row r="23" spans="1:3" ht="13.5">
      <c r="A23" s="2">
        <f t="shared" si="0"/>
        <v>15</v>
      </c>
      <c r="B23" s="8" t="s">
        <v>131</v>
      </c>
      <c r="C23" s="7"/>
    </row>
    <row r="24" spans="1:3" ht="13.5">
      <c r="A24" s="2">
        <f t="shared" si="0"/>
        <v>16</v>
      </c>
      <c r="B24" s="9" t="s">
        <v>492</v>
      </c>
      <c r="C24" s="7"/>
    </row>
    <row r="25" spans="1:3" ht="13.5">
      <c r="A25" s="2">
        <f t="shared" si="0"/>
        <v>17</v>
      </c>
      <c r="B25" s="8" t="s">
        <v>132</v>
      </c>
      <c r="C25" s="7"/>
    </row>
    <row r="26" spans="1:3" ht="13.5">
      <c r="A26" s="2">
        <f t="shared" si="0"/>
        <v>18</v>
      </c>
      <c r="B26" s="9" t="s">
        <v>494</v>
      </c>
      <c r="C26" s="7"/>
    </row>
    <row r="27" spans="1:3" ht="13.5">
      <c r="A27" s="2">
        <f t="shared" si="0"/>
        <v>19</v>
      </c>
      <c r="B27" s="8" t="s">
        <v>133</v>
      </c>
      <c r="C27" s="7"/>
    </row>
    <row r="28" spans="1:3" ht="13.5">
      <c r="A28" s="2">
        <f t="shared" si="0"/>
        <v>20</v>
      </c>
      <c r="B28" s="8" t="s">
        <v>489</v>
      </c>
      <c r="C28" s="7"/>
    </row>
    <row r="29" spans="1:3" ht="13.5">
      <c r="A29" s="2">
        <f t="shared" si="0"/>
        <v>21</v>
      </c>
      <c r="B29" s="8" t="s">
        <v>134</v>
      </c>
      <c r="C29" s="7"/>
    </row>
    <row r="30" spans="1:3" ht="13.5">
      <c r="A30" s="2">
        <f t="shared" si="0"/>
        <v>22</v>
      </c>
      <c r="B30" s="9" t="s">
        <v>135</v>
      </c>
      <c r="C30" s="7"/>
    </row>
    <row r="31" spans="1:3" ht="13.5">
      <c r="A31" s="2">
        <f t="shared" si="0"/>
        <v>23</v>
      </c>
      <c r="B31" s="8" t="s">
        <v>136</v>
      </c>
      <c r="C31" s="7"/>
    </row>
    <row r="32" spans="1:3" ht="13.5">
      <c r="A32" s="2">
        <f t="shared" si="0"/>
        <v>24</v>
      </c>
      <c r="B32" s="8" t="s">
        <v>137</v>
      </c>
      <c r="C32" s="7"/>
    </row>
    <row r="33" spans="1:3" ht="13.5">
      <c r="A33" s="2">
        <f t="shared" si="0"/>
        <v>25</v>
      </c>
      <c r="B33" s="9" t="s">
        <v>495</v>
      </c>
      <c r="C33" s="7"/>
    </row>
    <row r="34" spans="1:3" ht="13.5">
      <c r="A34" s="2">
        <f t="shared" si="0"/>
        <v>26</v>
      </c>
      <c r="B34" s="9" t="s">
        <v>138</v>
      </c>
      <c r="C34" s="7"/>
    </row>
    <row r="35" spans="1:3" ht="13.5">
      <c r="A35" s="2">
        <f t="shared" si="0"/>
        <v>27</v>
      </c>
      <c r="B35" s="8" t="s">
        <v>139</v>
      </c>
      <c r="C35" s="7"/>
    </row>
    <row r="36" spans="1:3" ht="13.5">
      <c r="A36" s="2">
        <f t="shared" si="0"/>
        <v>28</v>
      </c>
      <c r="B36" s="8" t="s">
        <v>490</v>
      </c>
      <c r="C36" s="7"/>
    </row>
    <row r="37" spans="1:3" ht="13.5">
      <c r="A37" s="2">
        <f t="shared" si="0"/>
        <v>29</v>
      </c>
      <c r="B37" s="8" t="s">
        <v>140</v>
      </c>
      <c r="C37" s="7"/>
    </row>
    <row r="38" spans="1:3" ht="13.5">
      <c r="A38" s="2">
        <f t="shared" si="0"/>
        <v>30</v>
      </c>
      <c r="B38" s="9" t="s">
        <v>141</v>
      </c>
      <c r="C38" s="7"/>
    </row>
    <row r="39" spans="1:3" ht="13.5">
      <c r="A39" s="2">
        <f t="shared" si="0"/>
        <v>31</v>
      </c>
      <c r="B39" s="9" t="s">
        <v>142</v>
      </c>
      <c r="C39" s="7"/>
    </row>
    <row r="40" spans="1:3" ht="13.5">
      <c r="A40" s="2">
        <f t="shared" si="0"/>
        <v>32</v>
      </c>
      <c r="B40" s="9" t="s">
        <v>143</v>
      </c>
      <c r="C40" s="7"/>
    </row>
    <row r="41" spans="1:3" ht="13.5">
      <c r="A41" s="2">
        <f t="shared" si="0"/>
        <v>33</v>
      </c>
      <c r="B41" s="8" t="s">
        <v>144</v>
      </c>
      <c r="C41" s="7"/>
    </row>
    <row r="42" spans="1:3" ht="13.5">
      <c r="A42" s="2">
        <f t="shared" si="0"/>
        <v>34</v>
      </c>
      <c r="B42" s="9" t="s">
        <v>145</v>
      </c>
      <c r="C42" s="7"/>
    </row>
    <row r="43" spans="1:2" ht="12.75">
      <c r="A43" s="2">
        <f t="shared" si="0"/>
        <v>35</v>
      </c>
      <c r="B43" s="9" t="s">
        <v>496</v>
      </c>
    </row>
  </sheetData>
  <sheetProtection/>
  <printOptions/>
  <pageMargins left="0.75" right="0.75" top="1" bottom="1" header="0" footer="0"/>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H74"/>
  <sheetViews>
    <sheetView zoomScalePageLayoutView="0" workbookViewId="0" topLeftCell="A1">
      <selection activeCell="B2" sqref="B2"/>
    </sheetView>
  </sheetViews>
  <sheetFormatPr defaultColWidth="11.57421875" defaultRowHeight="12.75"/>
  <cols>
    <col min="1" max="1" width="3.7109375" style="144" customWidth="1"/>
    <col min="2" max="16384" width="11.57421875" style="144" customWidth="1"/>
  </cols>
  <sheetData>
    <row r="1" ht="15.75">
      <c r="B1" s="168" t="s">
        <v>807</v>
      </c>
    </row>
    <row r="3" ht="15.75">
      <c r="B3" s="144" t="s">
        <v>757</v>
      </c>
    </row>
    <row r="4" ht="15.75">
      <c r="B4" s="144" t="s">
        <v>758</v>
      </c>
    </row>
    <row r="5" spans="1:3" ht="15.75">
      <c r="A5" s="145" t="s">
        <v>4</v>
      </c>
      <c r="B5" s="145" t="s">
        <v>759</v>
      </c>
      <c r="C5" s="145"/>
    </row>
    <row r="6" spans="2:6" ht="15.75">
      <c r="B6" s="146" t="s">
        <v>760</v>
      </c>
      <c r="C6" s="147" t="s">
        <v>761</v>
      </c>
      <c r="D6" s="147" t="s">
        <v>762</v>
      </c>
      <c r="E6" s="147" t="s">
        <v>763</v>
      </c>
      <c r="F6" s="148" t="s">
        <v>185</v>
      </c>
    </row>
    <row r="7" spans="2:6" ht="15.75">
      <c r="B7" s="149">
        <v>1001</v>
      </c>
      <c r="C7" s="150" t="s">
        <v>267</v>
      </c>
      <c r="D7" s="150">
        <v>180</v>
      </c>
      <c r="E7" s="150">
        <v>2.5</v>
      </c>
      <c r="F7" s="151"/>
    </row>
    <row r="8" spans="2:6" ht="15.75">
      <c r="B8" s="152">
        <v>1002</v>
      </c>
      <c r="C8" s="153" t="s">
        <v>412</v>
      </c>
      <c r="D8" s="153">
        <v>200</v>
      </c>
      <c r="E8" s="153">
        <v>3</v>
      </c>
      <c r="F8" s="154"/>
    </row>
    <row r="9" spans="2:6" ht="15.75">
      <c r="B9" s="152">
        <v>1003</v>
      </c>
      <c r="C9" s="153" t="s">
        <v>764</v>
      </c>
      <c r="D9" s="153">
        <v>400</v>
      </c>
      <c r="E9" s="153">
        <v>4</v>
      </c>
      <c r="F9" s="154"/>
    </row>
    <row r="10" spans="2:6" ht="15.75">
      <c r="B10" s="155">
        <v>1004</v>
      </c>
      <c r="C10" s="156" t="s">
        <v>765</v>
      </c>
      <c r="D10" s="156">
        <v>350</v>
      </c>
      <c r="E10" s="156">
        <v>5</v>
      </c>
      <c r="F10" s="157"/>
    </row>
    <row r="11" ht="15.75">
      <c r="F11" s="158"/>
    </row>
    <row r="13" spans="1:2" ht="15.75">
      <c r="A13" s="145" t="s">
        <v>16</v>
      </c>
      <c r="B13" s="144" t="s">
        <v>766</v>
      </c>
    </row>
    <row r="14" spans="1:2" ht="15.75">
      <c r="A14" s="144" t="s">
        <v>2</v>
      </c>
      <c r="B14" s="144" t="s">
        <v>767</v>
      </c>
    </row>
    <row r="15" spans="1:2" ht="15.75">
      <c r="A15" s="144" t="s">
        <v>6</v>
      </c>
      <c r="B15" s="144" t="s">
        <v>768</v>
      </c>
    </row>
    <row r="16" spans="1:2" ht="15.75">
      <c r="A16" s="144" t="s">
        <v>769</v>
      </c>
      <c r="B16" s="144" t="s">
        <v>770</v>
      </c>
    </row>
    <row r="17" ht="15.75">
      <c r="A17" s="144" t="s">
        <v>771</v>
      </c>
    </row>
    <row r="18" ht="15.75">
      <c r="B18" s="144" t="s">
        <v>772</v>
      </c>
    </row>
    <row r="20" spans="1:2" ht="15.75">
      <c r="A20" s="145" t="s">
        <v>20</v>
      </c>
      <c r="B20" s="144" t="s">
        <v>773</v>
      </c>
    </row>
    <row r="21" spans="2:4" ht="15.75">
      <c r="B21" s="146" t="s">
        <v>760</v>
      </c>
      <c r="C21" s="147" t="s">
        <v>761</v>
      </c>
      <c r="D21" s="148" t="s">
        <v>762</v>
      </c>
    </row>
    <row r="22" spans="2:4" ht="15.75">
      <c r="B22" s="152">
        <v>1001</v>
      </c>
      <c r="C22" s="153" t="s">
        <v>267</v>
      </c>
      <c r="D22" s="154">
        <v>80</v>
      </c>
    </row>
    <row r="23" spans="2:4" ht="15.75">
      <c r="B23" s="152">
        <v>1002</v>
      </c>
      <c r="C23" s="153" t="s">
        <v>412</v>
      </c>
      <c r="D23" s="154">
        <v>50</v>
      </c>
    </row>
    <row r="24" spans="2:4" ht="15.75">
      <c r="B24" s="152">
        <v>1003</v>
      </c>
      <c r="C24" s="153" t="s">
        <v>764</v>
      </c>
      <c r="D24" s="154">
        <v>180</v>
      </c>
    </row>
    <row r="25" spans="2:4" ht="15.75">
      <c r="B25" s="155">
        <v>1004</v>
      </c>
      <c r="C25" s="156" t="s">
        <v>765</v>
      </c>
      <c r="D25" s="157">
        <v>60</v>
      </c>
    </row>
    <row r="26" ht="15.75">
      <c r="B26" s="144" t="s">
        <v>774</v>
      </c>
    </row>
    <row r="27" ht="15.75">
      <c r="B27" s="144" t="s">
        <v>775</v>
      </c>
    </row>
    <row r="29" ht="15.75">
      <c r="B29" s="144" t="s">
        <v>776</v>
      </c>
    </row>
    <row r="30" ht="15.75">
      <c r="B30" s="144" t="s">
        <v>777</v>
      </c>
    </row>
    <row r="31" ht="15.75">
      <c r="B31" s="144" t="s">
        <v>778</v>
      </c>
    </row>
    <row r="32" ht="15.75">
      <c r="B32" s="144" t="s">
        <v>779</v>
      </c>
    </row>
    <row r="34" spans="2:3" ht="15.75">
      <c r="B34" s="293"/>
      <c r="C34" s="293"/>
    </row>
    <row r="35" spans="2:8" ht="16.5">
      <c r="B35" s="295"/>
      <c r="C35" s="295"/>
      <c r="D35" s="159"/>
      <c r="E35" s="159"/>
      <c r="G35" s="160"/>
      <c r="H35" s="159"/>
    </row>
    <row r="36" spans="2:8" ht="16.5">
      <c r="B36" s="295"/>
      <c r="C36" s="295"/>
      <c r="D36" s="159"/>
      <c r="E36" s="159"/>
      <c r="G36" s="160"/>
      <c r="H36" s="159"/>
    </row>
    <row r="37" spans="2:8" ht="16.5">
      <c r="B37" s="292"/>
      <c r="C37" s="292"/>
      <c r="D37" s="159"/>
      <c r="E37" s="159"/>
      <c r="G37" s="160"/>
      <c r="H37" s="159"/>
    </row>
    <row r="38" spans="2:8" ht="15.75">
      <c r="B38" s="293"/>
      <c r="C38" s="293"/>
      <c r="H38" s="159"/>
    </row>
    <row r="39" spans="2:5" ht="15.75">
      <c r="B39" s="159"/>
      <c r="C39" s="159"/>
      <c r="D39" s="159"/>
      <c r="E39" s="159"/>
    </row>
    <row r="40" spans="2:5" ht="15.75">
      <c r="B40" s="159"/>
      <c r="C40" s="159"/>
      <c r="D40" s="159"/>
      <c r="E40" s="159"/>
    </row>
    <row r="41" spans="2:8" ht="15.75">
      <c r="B41" s="292"/>
      <c r="C41" s="292"/>
      <c r="D41" s="159"/>
      <c r="E41" s="159"/>
      <c r="G41" s="293"/>
      <c r="H41" s="293"/>
    </row>
    <row r="42" spans="2:3" ht="15.75">
      <c r="B42" s="293"/>
      <c r="C42" s="293"/>
    </row>
    <row r="43" spans="2:5" ht="15.75">
      <c r="B43" s="159"/>
      <c r="C43" s="159"/>
      <c r="D43" s="159"/>
      <c r="E43" s="159"/>
    </row>
    <row r="44" spans="2:5" ht="15.75">
      <c r="B44" s="159"/>
      <c r="C44" s="159"/>
      <c r="D44" s="159"/>
      <c r="E44" s="159"/>
    </row>
    <row r="45" spans="2:5" ht="15.75">
      <c r="B45" s="292"/>
      <c r="C45" s="292"/>
      <c r="D45" s="159"/>
      <c r="E45" s="159"/>
    </row>
    <row r="46" spans="2:7" ht="15.75">
      <c r="B46" s="293"/>
      <c r="C46" s="293"/>
      <c r="G46" s="145"/>
    </row>
    <row r="47" spans="2:5" ht="15.75">
      <c r="B47" s="159"/>
      <c r="C47" s="159"/>
      <c r="D47" s="159"/>
      <c r="E47" s="159"/>
    </row>
    <row r="48" spans="2:8" ht="15.75">
      <c r="B48" s="159"/>
      <c r="C48" s="159"/>
      <c r="D48" s="159"/>
      <c r="E48" s="159"/>
      <c r="G48" s="294"/>
      <c r="H48" s="294"/>
    </row>
    <row r="49" spans="2:5" ht="15.75">
      <c r="B49" s="292"/>
      <c r="C49" s="292"/>
      <c r="D49" s="159"/>
      <c r="E49" s="159"/>
    </row>
    <row r="50" spans="2:5" ht="15.75">
      <c r="B50" s="159"/>
      <c r="C50" s="159"/>
      <c r="D50" s="159"/>
      <c r="E50" s="159"/>
    </row>
    <row r="51" spans="2:5" ht="15.75">
      <c r="B51" s="159"/>
      <c r="C51" s="159"/>
      <c r="D51" s="159"/>
      <c r="E51" s="159"/>
    </row>
    <row r="53" spans="2:6" ht="15.75">
      <c r="B53" s="162"/>
      <c r="C53" s="162"/>
      <c r="D53" s="162"/>
      <c r="E53" s="162"/>
      <c r="F53" s="162"/>
    </row>
    <row r="54" spans="2:6" ht="15.75">
      <c r="B54" s="161"/>
      <c r="C54" s="161"/>
      <c r="D54" s="161"/>
      <c r="E54" s="161"/>
      <c r="F54" s="161"/>
    </row>
    <row r="55" spans="2:6" ht="15.75">
      <c r="B55" s="161"/>
      <c r="C55" s="153"/>
      <c r="D55" s="153"/>
      <c r="E55" s="153"/>
      <c r="F55" s="161"/>
    </row>
    <row r="56" spans="2:6" ht="15.75">
      <c r="B56" s="161"/>
      <c r="C56" s="153"/>
      <c r="D56" s="153"/>
      <c r="E56" s="153"/>
      <c r="F56" s="161"/>
    </row>
    <row r="57" spans="2:6" ht="15.75">
      <c r="B57" s="161"/>
      <c r="C57" s="161"/>
      <c r="D57" s="161"/>
      <c r="E57" s="161"/>
      <c r="F57" s="161"/>
    </row>
    <row r="58" ht="15.75">
      <c r="F58" s="159"/>
    </row>
    <row r="60" spans="2:5" ht="15.75">
      <c r="B60" s="159"/>
      <c r="C60" s="159"/>
      <c r="D60" s="159"/>
      <c r="E60" s="159"/>
    </row>
    <row r="61" spans="2:5" ht="15.75">
      <c r="B61" s="292"/>
      <c r="C61" s="292"/>
      <c r="D61" s="159"/>
      <c r="E61" s="159"/>
    </row>
    <row r="62" spans="2:8" ht="15.75">
      <c r="B62" s="293"/>
      <c r="C62" s="293"/>
      <c r="G62" s="293"/>
      <c r="H62" s="293"/>
    </row>
    <row r="63" spans="2:5" ht="15.75">
      <c r="B63" s="159"/>
      <c r="C63" s="159"/>
      <c r="D63" s="159"/>
      <c r="E63" s="159"/>
    </row>
    <row r="64" spans="2:5" ht="15.75">
      <c r="B64" s="292"/>
      <c r="C64" s="292"/>
      <c r="D64" s="159"/>
      <c r="E64" s="159"/>
    </row>
    <row r="65" spans="2:8" ht="15.75">
      <c r="B65" s="292"/>
      <c r="C65" s="292"/>
      <c r="D65" s="159"/>
      <c r="E65" s="159"/>
      <c r="H65" s="145"/>
    </row>
    <row r="66" spans="2:3" ht="15.75">
      <c r="B66" s="293"/>
      <c r="C66" s="293"/>
    </row>
    <row r="67" spans="2:5" ht="15.75">
      <c r="B67" s="159"/>
      <c r="C67" s="159"/>
      <c r="D67" s="159"/>
      <c r="E67" s="159"/>
    </row>
    <row r="68" spans="2:5" ht="15.75">
      <c r="B68" s="292"/>
      <c r="C68" s="292"/>
      <c r="D68" s="159"/>
      <c r="E68" s="159"/>
    </row>
    <row r="69" spans="2:5" ht="15.75">
      <c r="B69" s="292"/>
      <c r="C69" s="292"/>
      <c r="D69" s="159"/>
      <c r="E69" s="159"/>
    </row>
    <row r="72" spans="2:4" ht="15.75">
      <c r="B72" s="163"/>
      <c r="C72" s="163"/>
      <c r="D72" s="164"/>
    </row>
    <row r="73" spans="2:4" ht="15.75">
      <c r="B73" s="163"/>
      <c r="C73" s="163"/>
      <c r="D73" s="164"/>
    </row>
    <row r="74" spans="2:4" ht="15.75">
      <c r="B74" s="163"/>
      <c r="C74" s="165"/>
      <c r="D74" s="164"/>
    </row>
  </sheetData>
  <sheetProtection/>
  <mergeCells count="20">
    <mergeCell ref="B34:C34"/>
    <mergeCell ref="B35:C35"/>
    <mergeCell ref="B36:C36"/>
    <mergeCell ref="B37:C37"/>
    <mergeCell ref="B38:C38"/>
    <mergeCell ref="B41:C41"/>
    <mergeCell ref="G41:H41"/>
    <mergeCell ref="B42:C42"/>
    <mergeCell ref="B45:C45"/>
    <mergeCell ref="B46:C46"/>
    <mergeCell ref="G48:H48"/>
    <mergeCell ref="B49:C49"/>
    <mergeCell ref="B68:C68"/>
    <mergeCell ref="B69:C69"/>
    <mergeCell ref="B61:C61"/>
    <mergeCell ref="B62:C62"/>
    <mergeCell ref="G62:H62"/>
    <mergeCell ref="B64:C64"/>
    <mergeCell ref="B65:C65"/>
    <mergeCell ref="B66:C6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34"/>
  <sheetViews>
    <sheetView zoomScalePageLayoutView="0" workbookViewId="0" topLeftCell="A1">
      <selection activeCell="G26" sqref="G26"/>
    </sheetView>
  </sheetViews>
  <sheetFormatPr defaultColWidth="11.57421875" defaultRowHeight="12.75"/>
  <cols>
    <col min="1" max="1" width="5.57421875" style="144" customWidth="1"/>
    <col min="2" max="16384" width="11.57421875" style="144" customWidth="1"/>
  </cols>
  <sheetData>
    <row r="1" ht="15.75">
      <c r="B1" s="168" t="s">
        <v>808</v>
      </c>
    </row>
    <row r="3" ht="15.75">
      <c r="B3" s="144" t="s">
        <v>780</v>
      </c>
    </row>
    <row r="4" ht="15.75">
      <c r="B4" s="144" t="s">
        <v>781</v>
      </c>
    </row>
    <row r="6" spans="1:2" ht="15.75">
      <c r="A6" s="144" t="s">
        <v>4</v>
      </c>
      <c r="B6" s="144" t="s">
        <v>782</v>
      </c>
    </row>
    <row r="8" spans="2:6" ht="15.75">
      <c r="B8" s="146" t="s">
        <v>760</v>
      </c>
      <c r="C8" s="147" t="s">
        <v>761</v>
      </c>
      <c r="D8" s="147" t="s">
        <v>762</v>
      </c>
      <c r="E8" s="147" t="s">
        <v>763</v>
      </c>
      <c r="F8" s="148" t="s">
        <v>185</v>
      </c>
    </row>
    <row r="9" spans="2:6" ht="15.75">
      <c r="B9" s="149">
        <v>3003</v>
      </c>
      <c r="C9" s="150" t="s">
        <v>783</v>
      </c>
      <c r="D9" s="150">
        <v>810</v>
      </c>
      <c r="E9" s="150">
        <v>5.2</v>
      </c>
      <c r="F9" s="151"/>
    </row>
    <row r="10" spans="2:6" ht="15.75">
      <c r="B10" s="152">
        <v>2001</v>
      </c>
      <c r="C10" s="153" t="s">
        <v>784</v>
      </c>
      <c r="D10" s="153">
        <v>350</v>
      </c>
      <c r="E10" s="153">
        <v>2.5</v>
      </c>
      <c r="F10" s="154"/>
    </row>
    <row r="11" spans="2:6" ht="15.75">
      <c r="B11" s="152">
        <v>3001</v>
      </c>
      <c r="C11" s="153" t="s">
        <v>785</v>
      </c>
      <c r="D11" s="153">
        <v>250</v>
      </c>
      <c r="E11" s="153">
        <v>4</v>
      </c>
      <c r="F11" s="154"/>
    </row>
    <row r="12" spans="2:6" ht="15.75">
      <c r="B12" s="155">
        <v>4001</v>
      </c>
      <c r="C12" s="156" t="s">
        <v>725</v>
      </c>
      <c r="D12" s="156">
        <v>170</v>
      </c>
      <c r="E12" s="156">
        <v>3.5</v>
      </c>
      <c r="F12" s="157"/>
    </row>
    <row r="14" ht="15.75">
      <c r="B14" s="144" t="s">
        <v>786</v>
      </c>
    </row>
    <row r="15" ht="15.75">
      <c r="B15" s="144" t="s">
        <v>787</v>
      </c>
    </row>
    <row r="16" ht="15.75">
      <c r="B16" s="144" t="s">
        <v>788</v>
      </c>
    </row>
    <row r="17" ht="15.75">
      <c r="B17" s="144" t="s">
        <v>789</v>
      </c>
    </row>
    <row r="18" ht="15.75">
      <c r="B18" s="144" t="s">
        <v>790</v>
      </c>
    </row>
    <row r="19" ht="15.75">
      <c r="B19" s="144" t="s">
        <v>791</v>
      </c>
    </row>
    <row r="21" spans="2:6" ht="15.75">
      <c r="B21" s="146" t="s">
        <v>760</v>
      </c>
      <c r="C21" s="147" t="s">
        <v>761</v>
      </c>
      <c r="D21" s="147" t="s">
        <v>762</v>
      </c>
      <c r="E21" s="147" t="s">
        <v>763</v>
      </c>
      <c r="F21" s="148" t="s">
        <v>185</v>
      </c>
    </row>
    <row r="22" spans="2:6" ht="15.75">
      <c r="B22" s="152">
        <v>3003</v>
      </c>
      <c r="C22" s="153" t="s">
        <v>783</v>
      </c>
      <c r="D22" s="153">
        <v>200</v>
      </c>
      <c r="E22" s="153">
        <v>5.2</v>
      </c>
      <c r="F22" s="166"/>
    </row>
    <row r="23" spans="2:6" ht="15.75">
      <c r="B23" s="152">
        <v>2001</v>
      </c>
      <c r="C23" s="153" t="s">
        <v>784</v>
      </c>
      <c r="D23" s="153">
        <v>150</v>
      </c>
      <c r="E23" s="153">
        <v>2.5</v>
      </c>
      <c r="F23" s="166"/>
    </row>
    <row r="24" spans="2:6" ht="15.75">
      <c r="B24" s="152">
        <v>3001</v>
      </c>
      <c r="C24" s="153" t="s">
        <v>785</v>
      </c>
      <c r="D24" s="153">
        <v>125</v>
      </c>
      <c r="E24" s="153">
        <v>4</v>
      </c>
      <c r="F24" s="166"/>
    </row>
    <row r="25" spans="2:6" ht="15.75">
      <c r="B25" s="155">
        <v>4001</v>
      </c>
      <c r="C25" s="156" t="s">
        <v>725</v>
      </c>
      <c r="D25" s="156">
        <v>70</v>
      </c>
      <c r="E25" s="156">
        <v>3.5</v>
      </c>
      <c r="F25" s="167"/>
    </row>
    <row r="27" ht="15.75">
      <c r="B27" s="144" t="s">
        <v>792</v>
      </c>
    </row>
    <row r="28" ht="15.75">
      <c r="B28" s="144" t="s">
        <v>793</v>
      </c>
    </row>
    <row r="29" ht="15.75">
      <c r="B29" s="144" t="s">
        <v>794</v>
      </c>
    </row>
    <row r="31" ht="15.75">
      <c r="B31" s="144" t="s">
        <v>795</v>
      </c>
    </row>
    <row r="32" ht="15.75">
      <c r="B32" s="144" t="s">
        <v>796</v>
      </c>
    </row>
    <row r="33" ht="15.75">
      <c r="B33" s="144" t="s">
        <v>797</v>
      </c>
    </row>
    <row r="34" ht="15.75">
      <c r="B34" s="144" t="s">
        <v>798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E7" sqref="E7"/>
    </sheetView>
  </sheetViews>
  <sheetFormatPr defaultColWidth="11.421875" defaultRowHeight="12.75"/>
  <cols>
    <col min="1" max="1" width="4.57421875" style="0" customWidth="1"/>
    <col min="2" max="2" width="12.7109375" style="0" customWidth="1"/>
  </cols>
  <sheetData>
    <row r="1" spans="1:3" ht="12.75">
      <c r="A1" s="2" t="s">
        <v>146</v>
      </c>
      <c r="C1" s="2" t="s">
        <v>83</v>
      </c>
    </row>
    <row r="4" spans="2:3" ht="13.5">
      <c r="B4" s="8" t="s">
        <v>498</v>
      </c>
      <c r="C4" s="7"/>
    </row>
    <row r="5" spans="2:3" ht="13.5">
      <c r="B5" s="8" t="s">
        <v>499</v>
      </c>
      <c r="C5" s="7"/>
    </row>
    <row r="6" spans="2:3" ht="13.5">
      <c r="B6" s="8"/>
      <c r="C6" s="7"/>
    </row>
    <row r="7" spans="2:3" ht="13.5">
      <c r="B7" s="7"/>
      <c r="C7" s="7"/>
    </row>
    <row r="8" spans="1:10" ht="13.5">
      <c r="A8" s="2">
        <v>1</v>
      </c>
      <c r="B8" s="8" t="s">
        <v>124</v>
      </c>
      <c r="C8" s="7"/>
      <c r="J8" t="s">
        <v>161</v>
      </c>
    </row>
    <row r="9" spans="1:10" ht="13.5">
      <c r="A9" s="2">
        <f>+A8+1</f>
        <v>2</v>
      </c>
      <c r="B9" s="9" t="s">
        <v>482</v>
      </c>
      <c r="C9" s="7"/>
      <c r="J9" t="s">
        <v>163</v>
      </c>
    </row>
    <row r="10" spans="1:10" ht="13.5">
      <c r="A10" s="2">
        <f aca="true" t="shared" si="0" ref="A10:A42">+A9+1</f>
        <v>3</v>
      </c>
      <c r="B10" s="8" t="s">
        <v>125</v>
      </c>
      <c r="C10" s="7"/>
      <c r="J10" t="s">
        <v>161</v>
      </c>
    </row>
    <row r="11" spans="1:10" ht="13.5">
      <c r="A11" s="2">
        <f t="shared" si="0"/>
        <v>4</v>
      </c>
      <c r="B11" s="8" t="s">
        <v>483</v>
      </c>
      <c r="C11" s="7"/>
      <c r="J11" t="s">
        <v>161</v>
      </c>
    </row>
    <row r="12" spans="1:10" ht="13.5">
      <c r="A12" s="2">
        <f t="shared" si="0"/>
        <v>5</v>
      </c>
      <c r="B12" s="8" t="s">
        <v>484</v>
      </c>
      <c r="C12" s="7"/>
      <c r="J12" t="s">
        <v>161</v>
      </c>
    </row>
    <row r="13" spans="1:10" ht="13.5">
      <c r="A13" s="2">
        <f t="shared" si="0"/>
        <v>6</v>
      </c>
      <c r="B13" s="9" t="s">
        <v>126</v>
      </c>
      <c r="C13" s="7"/>
      <c r="J13" t="s">
        <v>163</v>
      </c>
    </row>
    <row r="14" spans="1:10" ht="13.5">
      <c r="A14" s="2">
        <f t="shared" si="0"/>
        <v>7</v>
      </c>
      <c r="B14" s="9" t="s">
        <v>486</v>
      </c>
      <c r="C14" s="7"/>
      <c r="J14" t="s">
        <v>163</v>
      </c>
    </row>
    <row r="15" spans="1:10" ht="13.5">
      <c r="A15" s="2">
        <f t="shared" si="0"/>
        <v>8</v>
      </c>
      <c r="B15" s="9" t="s">
        <v>127</v>
      </c>
      <c r="C15" s="7"/>
      <c r="J15" t="s">
        <v>161</v>
      </c>
    </row>
    <row r="16" spans="1:10" ht="13.5">
      <c r="A16" s="2">
        <f t="shared" si="0"/>
        <v>9</v>
      </c>
      <c r="B16" s="8" t="s">
        <v>487</v>
      </c>
      <c r="C16" s="7"/>
      <c r="J16" t="s">
        <v>161</v>
      </c>
    </row>
    <row r="17" spans="1:10" ht="13.5">
      <c r="A17" s="2">
        <f t="shared" si="0"/>
        <v>10</v>
      </c>
      <c r="B17" s="8" t="s">
        <v>488</v>
      </c>
      <c r="C17" s="7"/>
      <c r="J17" t="s">
        <v>161</v>
      </c>
    </row>
    <row r="18" spans="1:10" ht="13.5">
      <c r="A18" s="2">
        <f t="shared" si="0"/>
        <v>11</v>
      </c>
      <c r="B18" s="8" t="s">
        <v>128</v>
      </c>
      <c r="C18" s="7"/>
      <c r="J18" t="s">
        <v>161</v>
      </c>
    </row>
    <row r="19" spans="1:10" ht="13.5">
      <c r="A19" s="2">
        <f t="shared" si="0"/>
        <v>12</v>
      </c>
      <c r="B19" s="8" t="s">
        <v>129</v>
      </c>
      <c r="C19" s="7"/>
      <c r="J19" t="s">
        <v>161</v>
      </c>
    </row>
    <row r="20" spans="1:10" ht="13.5">
      <c r="A20" s="2">
        <f t="shared" si="0"/>
        <v>13</v>
      </c>
      <c r="B20" s="9" t="s">
        <v>497</v>
      </c>
      <c r="C20" s="7"/>
      <c r="J20" t="s">
        <v>163</v>
      </c>
    </row>
    <row r="21" spans="1:10" ht="13.5">
      <c r="A21" s="2">
        <f t="shared" si="0"/>
        <v>14</v>
      </c>
      <c r="B21" s="8" t="s">
        <v>130</v>
      </c>
      <c r="C21" s="7"/>
      <c r="J21" t="s">
        <v>161</v>
      </c>
    </row>
    <row r="22" spans="1:10" ht="13.5">
      <c r="A22" s="2">
        <f t="shared" si="0"/>
        <v>15</v>
      </c>
      <c r="B22" s="8" t="s">
        <v>131</v>
      </c>
      <c r="C22" s="7"/>
      <c r="J22" t="s">
        <v>161</v>
      </c>
    </row>
    <row r="23" spans="1:10" ht="13.5">
      <c r="A23" s="2">
        <f t="shared" si="0"/>
        <v>16</v>
      </c>
      <c r="B23" s="9" t="s">
        <v>492</v>
      </c>
      <c r="C23" s="7"/>
      <c r="J23" t="s">
        <v>161</v>
      </c>
    </row>
    <row r="24" spans="1:10" ht="13.5">
      <c r="A24" s="2">
        <f t="shared" si="0"/>
        <v>17</v>
      </c>
      <c r="B24" s="8" t="s">
        <v>132</v>
      </c>
      <c r="C24" s="7"/>
      <c r="J24" t="s">
        <v>161</v>
      </c>
    </row>
    <row r="25" spans="1:10" ht="13.5">
      <c r="A25" s="2">
        <f t="shared" si="0"/>
        <v>18</v>
      </c>
      <c r="B25" s="9" t="s">
        <v>494</v>
      </c>
      <c r="C25" s="7"/>
      <c r="J25" t="s">
        <v>161</v>
      </c>
    </row>
    <row r="26" spans="1:10" ht="13.5">
      <c r="A26" s="2">
        <f t="shared" si="0"/>
        <v>19</v>
      </c>
      <c r="B26" s="8" t="s">
        <v>133</v>
      </c>
      <c r="C26" s="7"/>
      <c r="J26" t="s">
        <v>163</v>
      </c>
    </row>
    <row r="27" spans="1:10" ht="13.5">
      <c r="A27" s="2">
        <f t="shared" si="0"/>
        <v>20</v>
      </c>
      <c r="B27" s="8" t="s">
        <v>489</v>
      </c>
      <c r="C27" s="7"/>
      <c r="J27" t="s">
        <v>161</v>
      </c>
    </row>
    <row r="28" spans="1:10" ht="13.5">
      <c r="A28" s="2">
        <f t="shared" si="0"/>
        <v>21</v>
      </c>
      <c r="B28" s="8" t="s">
        <v>134</v>
      </c>
      <c r="C28" s="7"/>
      <c r="J28" t="s">
        <v>163</v>
      </c>
    </row>
    <row r="29" spans="1:10" ht="13.5">
      <c r="A29" s="2">
        <f t="shared" si="0"/>
        <v>22</v>
      </c>
      <c r="B29" s="9" t="s">
        <v>135</v>
      </c>
      <c r="C29" s="7"/>
      <c r="J29" t="s">
        <v>163</v>
      </c>
    </row>
    <row r="30" spans="1:10" ht="13.5">
      <c r="A30" s="2">
        <f t="shared" si="0"/>
        <v>23</v>
      </c>
      <c r="B30" s="8" t="s">
        <v>136</v>
      </c>
      <c r="C30" s="7"/>
      <c r="J30" t="s">
        <v>163</v>
      </c>
    </row>
    <row r="31" spans="1:10" ht="13.5">
      <c r="A31" s="2">
        <f t="shared" si="0"/>
        <v>24</v>
      </c>
      <c r="B31" s="8" t="s">
        <v>137</v>
      </c>
      <c r="C31" s="7"/>
      <c r="J31" t="s">
        <v>161</v>
      </c>
    </row>
    <row r="32" spans="1:10" ht="13.5">
      <c r="A32" s="2">
        <f t="shared" si="0"/>
        <v>25</v>
      </c>
      <c r="B32" s="9" t="s">
        <v>495</v>
      </c>
      <c r="C32" s="7"/>
      <c r="J32" t="s">
        <v>161</v>
      </c>
    </row>
    <row r="33" spans="1:10" ht="13.5">
      <c r="A33" s="2">
        <f t="shared" si="0"/>
        <v>26</v>
      </c>
      <c r="B33" s="9" t="s">
        <v>138</v>
      </c>
      <c r="C33" s="7"/>
      <c r="J33" t="s">
        <v>163</v>
      </c>
    </row>
    <row r="34" spans="1:10" ht="13.5">
      <c r="A34" s="2">
        <f t="shared" si="0"/>
        <v>27</v>
      </c>
      <c r="B34" s="8" t="s">
        <v>139</v>
      </c>
      <c r="C34" s="7"/>
      <c r="J34" t="s">
        <v>161</v>
      </c>
    </row>
    <row r="35" spans="1:10" ht="13.5">
      <c r="A35" s="2">
        <f t="shared" si="0"/>
        <v>28</v>
      </c>
      <c r="B35" s="8" t="s">
        <v>490</v>
      </c>
      <c r="C35" s="7"/>
      <c r="J35" t="s">
        <v>161</v>
      </c>
    </row>
    <row r="36" spans="1:10" ht="13.5">
      <c r="A36" s="2">
        <f t="shared" si="0"/>
        <v>29</v>
      </c>
      <c r="B36" s="8" t="s">
        <v>140</v>
      </c>
      <c r="C36" s="7"/>
      <c r="J36" t="s">
        <v>161</v>
      </c>
    </row>
    <row r="37" spans="1:10" ht="13.5">
      <c r="A37" s="2">
        <f t="shared" si="0"/>
        <v>30</v>
      </c>
      <c r="B37" s="9" t="s">
        <v>141</v>
      </c>
      <c r="C37" s="7"/>
      <c r="J37" t="s">
        <v>161</v>
      </c>
    </row>
    <row r="38" spans="1:10" ht="13.5">
      <c r="A38" s="2">
        <f t="shared" si="0"/>
        <v>31</v>
      </c>
      <c r="B38" s="9" t="s">
        <v>142</v>
      </c>
      <c r="C38" s="7"/>
      <c r="J38" t="s">
        <v>163</v>
      </c>
    </row>
    <row r="39" spans="1:10" ht="13.5">
      <c r="A39" s="2">
        <f t="shared" si="0"/>
        <v>32</v>
      </c>
      <c r="B39" s="9" t="s">
        <v>143</v>
      </c>
      <c r="C39" s="7"/>
      <c r="J39" t="s">
        <v>161</v>
      </c>
    </row>
    <row r="40" spans="1:10" ht="13.5">
      <c r="A40" s="2">
        <f t="shared" si="0"/>
        <v>33</v>
      </c>
      <c r="B40" s="8" t="s">
        <v>144</v>
      </c>
      <c r="C40" s="7"/>
      <c r="J40" t="s">
        <v>163</v>
      </c>
    </row>
    <row r="41" spans="1:10" ht="13.5">
      <c r="A41" s="2">
        <f t="shared" si="0"/>
        <v>34</v>
      </c>
      <c r="B41" s="9" t="s">
        <v>145</v>
      </c>
      <c r="C41" s="7"/>
      <c r="J41" t="s">
        <v>161</v>
      </c>
    </row>
    <row r="42" spans="1:10" ht="12.75">
      <c r="A42" s="2">
        <f t="shared" si="0"/>
        <v>35</v>
      </c>
      <c r="B42" s="9" t="s">
        <v>496</v>
      </c>
      <c r="J42" t="s">
        <v>161</v>
      </c>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zoomScalePageLayoutView="0" workbookViewId="0" topLeftCell="A1">
      <selection activeCell="F26" sqref="F26"/>
    </sheetView>
  </sheetViews>
  <sheetFormatPr defaultColWidth="11.421875" defaultRowHeight="12.75"/>
  <cols>
    <col min="1" max="1" width="3.57421875" style="0" customWidth="1"/>
  </cols>
  <sheetData>
    <row r="1" spans="1:3" ht="12.75">
      <c r="A1" s="2" t="s">
        <v>93</v>
      </c>
      <c r="C1" s="2" t="s">
        <v>94</v>
      </c>
    </row>
    <row r="3" ht="12.75">
      <c r="A3" t="s">
        <v>97</v>
      </c>
    </row>
    <row r="4" ht="12.75">
      <c r="A4" t="s">
        <v>115</v>
      </c>
    </row>
    <row r="7" spans="1:2" ht="12.75">
      <c r="A7" s="2" t="s">
        <v>4</v>
      </c>
      <c r="B7" t="s">
        <v>23</v>
      </c>
    </row>
    <row r="8" spans="1:2" ht="12.75">
      <c r="A8" s="2" t="s">
        <v>16</v>
      </c>
      <c r="B8" t="s">
        <v>500</v>
      </c>
    </row>
    <row r="9" spans="1:2" ht="12.75">
      <c r="A9" s="2" t="s">
        <v>20</v>
      </c>
      <c r="B9" t="s">
        <v>29</v>
      </c>
    </row>
    <row r="10" spans="1:2" ht="12.75">
      <c r="A10" s="2" t="s">
        <v>21</v>
      </c>
      <c r="B10" t="s">
        <v>102</v>
      </c>
    </row>
    <row r="11" spans="1:2" ht="12.75">
      <c r="A11" s="2" t="s">
        <v>22</v>
      </c>
      <c r="B11" t="s">
        <v>172</v>
      </c>
    </row>
    <row r="12" spans="1:2" ht="12.75">
      <c r="A12" s="2" t="s">
        <v>24</v>
      </c>
      <c r="B12" t="s">
        <v>30</v>
      </c>
    </row>
    <row r="13" spans="1:2" ht="12.75">
      <c r="A13" s="2" t="s">
        <v>25</v>
      </c>
      <c r="B13" t="s">
        <v>173</v>
      </c>
    </row>
    <row r="14" spans="1:2" ht="12.75">
      <c r="A14" s="2" t="s">
        <v>26</v>
      </c>
      <c r="B14" t="s">
        <v>501</v>
      </c>
    </row>
    <row r="15" spans="1:2" ht="12.75">
      <c r="A15" s="2" t="s">
        <v>27</v>
      </c>
      <c r="B15" t="s">
        <v>174</v>
      </c>
    </row>
    <row r="16" spans="1:2" ht="12.75">
      <c r="A16" s="2" t="s">
        <v>32</v>
      </c>
      <c r="B16" t="s">
        <v>502</v>
      </c>
    </row>
    <row r="17" spans="1:2" ht="12.75">
      <c r="A17" s="2" t="s">
        <v>33</v>
      </c>
      <c r="B17" t="s">
        <v>38</v>
      </c>
    </row>
    <row r="18" spans="1:2" ht="12.75">
      <c r="A18" s="2" t="s">
        <v>34</v>
      </c>
      <c r="B18" t="s">
        <v>39</v>
      </c>
    </row>
    <row r="19" spans="1:2" ht="12.75">
      <c r="A19" s="2" t="s">
        <v>35</v>
      </c>
      <c r="B19" t="s">
        <v>40</v>
      </c>
    </row>
    <row r="20" spans="1:2" ht="12.75">
      <c r="A20" s="2" t="s">
        <v>36</v>
      </c>
      <c r="B20" t="s">
        <v>41</v>
      </c>
    </row>
    <row r="21" spans="1:2" ht="12.75">
      <c r="A21" s="2" t="s">
        <v>103</v>
      </c>
      <c r="B21" t="s">
        <v>105</v>
      </c>
    </row>
    <row r="22" spans="1:2" ht="12.75">
      <c r="A22" s="2" t="s">
        <v>108</v>
      </c>
      <c r="B22" t="s">
        <v>104</v>
      </c>
    </row>
    <row r="23" spans="1:2" ht="12.75">
      <c r="A23" s="2" t="s">
        <v>109</v>
      </c>
      <c r="B23" t="s">
        <v>106</v>
      </c>
    </row>
    <row r="24" spans="1:2" ht="12.75">
      <c r="A24" s="2" t="s">
        <v>110</v>
      </c>
      <c r="B24" t="s">
        <v>107</v>
      </c>
    </row>
    <row r="25" spans="1:2" ht="12.75">
      <c r="A25" s="2" t="s">
        <v>111</v>
      </c>
      <c r="B25" t="s">
        <v>113</v>
      </c>
    </row>
    <row r="26" spans="1:2" ht="12.75">
      <c r="A26" s="2" t="s">
        <v>112</v>
      </c>
      <c r="B26" t="s">
        <v>114</v>
      </c>
    </row>
  </sheetData>
  <sheetProtection/>
  <printOptions/>
  <pageMargins left="0.75" right="0.75" top="1" bottom="1" header="0" footer="0"/>
  <pageSetup orientation="portrait" paperSize="9" scale="53" r:id="rId1"/>
  <colBreaks count="1" manualBreakCount="1">
    <brk id="14" max="42" man="1"/>
  </colBreaks>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1">
      <selection activeCell="E29" sqref="E29"/>
    </sheetView>
  </sheetViews>
  <sheetFormatPr defaultColWidth="11.421875" defaultRowHeight="12.75"/>
  <cols>
    <col min="1" max="1" width="3.57421875" style="0" customWidth="1"/>
  </cols>
  <sheetData>
    <row r="1" spans="1:3" ht="12.75">
      <c r="A1" s="2" t="s">
        <v>93</v>
      </c>
      <c r="C1" s="2" t="s">
        <v>94</v>
      </c>
    </row>
    <row r="3" ht="12.75">
      <c r="A3" t="s">
        <v>97</v>
      </c>
    </row>
    <row r="4" ht="12.75">
      <c r="A4" t="s">
        <v>115</v>
      </c>
    </row>
    <row r="7" spans="1:9" ht="12.75">
      <c r="A7" s="2" t="s">
        <v>4</v>
      </c>
      <c r="B7" t="s">
        <v>23</v>
      </c>
      <c r="I7" t="s">
        <v>170</v>
      </c>
    </row>
    <row r="8" spans="1:9" ht="12.75">
      <c r="A8" s="2" t="s">
        <v>16</v>
      </c>
      <c r="B8" t="s">
        <v>28</v>
      </c>
      <c r="I8" t="s">
        <v>170</v>
      </c>
    </row>
    <row r="9" spans="1:9" ht="12.75">
      <c r="A9" s="2" t="s">
        <v>20</v>
      </c>
      <c r="B9" t="s">
        <v>29</v>
      </c>
      <c r="I9" t="s">
        <v>170</v>
      </c>
    </row>
    <row r="10" spans="1:9" ht="12.75">
      <c r="A10" s="2" t="s">
        <v>21</v>
      </c>
      <c r="B10" t="s">
        <v>102</v>
      </c>
      <c r="I10" t="s">
        <v>170</v>
      </c>
    </row>
    <row r="11" spans="1:9" ht="12.75">
      <c r="A11" s="2" t="s">
        <v>22</v>
      </c>
      <c r="B11" t="s">
        <v>172</v>
      </c>
      <c r="I11" t="s">
        <v>171</v>
      </c>
    </row>
    <row r="12" spans="1:9" ht="12.75">
      <c r="A12" s="2" t="s">
        <v>24</v>
      </c>
      <c r="B12" t="s">
        <v>30</v>
      </c>
      <c r="I12" t="s">
        <v>171</v>
      </c>
    </row>
    <row r="13" spans="1:9" ht="12.75">
      <c r="A13" s="2" t="s">
        <v>25</v>
      </c>
      <c r="B13" t="s">
        <v>173</v>
      </c>
      <c r="I13" t="s">
        <v>171</v>
      </c>
    </row>
    <row r="14" spans="1:9" ht="12.75">
      <c r="A14" s="2" t="s">
        <v>26</v>
      </c>
      <c r="B14" t="s">
        <v>31</v>
      </c>
      <c r="I14" t="s">
        <v>171</v>
      </c>
    </row>
    <row r="15" spans="1:9" ht="12.75">
      <c r="A15" s="2" t="s">
        <v>27</v>
      </c>
      <c r="B15" t="s">
        <v>174</v>
      </c>
      <c r="I15" t="s">
        <v>171</v>
      </c>
    </row>
    <row r="16" spans="1:9" ht="12.75">
      <c r="A16" s="2" t="s">
        <v>32</v>
      </c>
      <c r="B16" t="s">
        <v>37</v>
      </c>
      <c r="I16" t="s">
        <v>171</v>
      </c>
    </row>
    <row r="17" spans="1:9" ht="12.75">
      <c r="A17" s="2" t="s">
        <v>33</v>
      </c>
      <c r="B17" t="s">
        <v>38</v>
      </c>
      <c r="I17" t="s">
        <v>170</v>
      </c>
    </row>
    <row r="18" spans="1:9" ht="12.75">
      <c r="A18" s="2" t="s">
        <v>34</v>
      </c>
      <c r="B18" t="s">
        <v>39</v>
      </c>
      <c r="I18" t="s">
        <v>170</v>
      </c>
    </row>
    <row r="19" spans="1:9" ht="12.75">
      <c r="A19" s="2" t="s">
        <v>35</v>
      </c>
      <c r="B19" t="s">
        <v>40</v>
      </c>
      <c r="I19" t="s">
        <v>170</v>
      </c>
    </row>
    <row r="20" spans="1:9" ht="12.75">
      <c r="A20" s="2" t="s">
        <v>36</v>
      </c>
      <c r="B20" t="s">
        <v>41</v>
      </c>
      <c r="I20" t="s">
        <v>171</v>
      </c>
    </row>
    <row r="21" spans="1:9" ht="12.75">
      <c r="A21" s="2" t="s">
        <v>103</v>
      </c>
      <c r="B21" t="s">
        <v>105</v>
      </c>
      <c r="I21" t="s">
        <v>170</v>
      </c>
    </row>
    <row r="22" spans="1:9" ht="12.75">
      <c r="A22" s="2" t="s">
        <v>108</v>
      </c>
      <c r="B22" t="s">
        <v>104</v>
      </c>
      <c r="I22" t="s">
        <v>170</v>
      </c>
    </row>
    <row r="23" spans="1:9" ht="12.75">
      <c r="A23" s="2" t="s">
        <v>109</v>
      </c>
      <c r="B23" t="s">
        <v>106</v>
      </c>
      <c r="I23" t="s">
        <v>170</v>
      </c>
    </row>
    <row r="24" spans="1:9" ht="12.75">
      <c r="A24" s="2" t="s">
        <v>110</v>
      </c>
      <c r="B24" t="s">
        <v>107</v>
      </c>
      <c r="I24" t="s">
        <v>170</v>
      </c>
    </row>
    <row r="25" spans="1:9" ht="12.75">
      <c r="A25" s="2" t="s">
        <v>111</v>
      </c>
      <c r="B25" t="s">
        <v>113</v>
      </c>
      <c r="I25" t="s">
        <v>170</v>
      </c>
    </row>
    <row r="26" spans="1:9" ht="12.75">
      <c r="A26" s="2" t="s">
        <v>112</v>
      </c>
      <c r="B26" t="s">
        <v>114</v>
      </c>
      <c r="I26" t="s">
        <v>170</v>
      </c>
    </row>
  </sheetData>
  <sheetProtection/>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H48"/>
  <sheetViews>
    <sheetView zoomScalePageLayoutView="0" workbookViewId="0" topLeftCell="A11">
      <selection activeCell="B40" sqref="B40"/>
    </sheetView>
  </sheetViews>
  <sheetFormatPr defaultColWidth="11.421875" defaultRowHeight="12.75"/>
  <cols>
    <col min="1" max="1" width="2.7109375" style="0" customWidth="1"/>
  </cols>
  <sheetData>
    <row r="1" spans="2:4" ht="12.75">
      <c r="B1" s="2" t="s">
        <v>157</v>
      </c>
      <c r="D1" s="2" t="s">
        <v>158</v>
      </c>
    </row>
    <row r="3" ht="12.75">
      <c r="B3" t="s">
        <v>97</v>
      </c>
    </row>
    <row r="4" ht="12.75">
      <c r="B4" t="s">
        <v>115</v>
      </c>
    </row>
    <row r="6" spans="2:3" ht="12.75">
      <c r="B6" s="11" t="s">
        <v>147</v>
      </c>
      <c r="C6" s="8"/>
    </row>
    <row r="7" ht="12.75">
      <c r="B7" t="s">
        <v>148</v>
      </c>
    </row>
    <row r="8" ht="12.75">
      <c r="B8" t="s">
        <v>149</v>
      </c>
    </row>
    <row r="9" ht="12.75">
      <c r="B9" t="s">
        <v>150</v>
      </c>
    </row>
    <row r="10" ht="12.75">
      <c r="B10" t="s">
        <v>151</v>
      </c>
    </row>
    <row r="11" spans="2:8" ht="12.75">
      <c r="B11" s="8"/>
      <c r="C11" s="8"/>
      <c r="D11" s="8"/>
      <c r="E11" s="8"/>
      <c r="F11" s="8"/>
      <c r="G11" s="8"/>
      <c r="H11" s="8"/>
    </row>
    <row r="12" spans="2:8" ht="12.75">
      <c r="B12" s="11" t="s">
        <v>152</v>
      </c>
      <c r="C12" s="8"/>
      <c r="D12" s="8"/>
      <c r="E12" s="8"/>
      <c r="F12" s="8"/>
      <c r="G12" s="8"/>
      <c r="H12" s="8"/>
    </row>
    <row r="13" spans="2:8" ht="12.75">
      <c r="B13" s="8"/>
      <c r="C13" s="8"/>
      <c r="D13" s="8"/>
      <c r="E13" s="8"/>
      <c r="F13" s="8"/>
      <c r="G13" s="8"/>
      <c r="H13" s="8"/>
    </row>
    <row r="14" spans="1:8" ht="12.75">
      <c r="A14" s="2">
        <v>1</v>
      </c>
      <c r="B14" s="8" t="s">
        <v>503</v>
      </c>
      <c r="C14" s="8"/>
      <c r="D14" s="8"/>
      <c r="E14" s="8"/>
      <c r="F14" s="8"/>
      <c r="G14" s="8"/>
      <c r="H14" s="8"/>
    </row>
    <row r="15" spans="1:8" ht="12.75">
      <c r="A15" s="2"/>
      <c r="B15" s="8"/>
      <c r="C15" s="8"/>
      <c r="D15" s="8"/>
      <c r="E15" s="8"/>
      <c r="F15" s="8"/>
      <c r="G15" s="8"/>
      <c r="H15" s="8"/>
    </row>
    <row r="16" spans="1:8" ht="12.75">
      <c r="A16" s="2">
        <v>2</v>
      </c>
      <c r="B16" s="8" t="s">
        <v>504</v>
      </c>
      <c r="C16" s="8"/>
      <c r="D16" s="8"/>
      <c r="E16" s="8"/>
      <c r="F16" s="8"/>
      <c r="G16" s="8"/>
      <c r="H16" s="8"/>
    </row>
    <row r="17" spans="1:8" ht="12.75">
      <c r="A17" s="2"/>
      <c r="B17" s="8"/>
      <c r="C17" s="8"/>
      <c r="D17" s="8"/>
      <c r="E17" s="8"/>
      <c r="F17" s="8"/>
      <c r="G17" s="8"/>
      <c r="H17" s="8"/>
    </row>
    <row r="18" spans="1:7" ht="12.75">
      <c r="A18" s="2">
        <v>3</v>
      </c>
      <c r="B18" s="8" t="s">
        <v>505</v>
      </c>
      <c r="D18" s="8"/>
      <c r="E18" s="8"/>
      <c r="F18" s="8"/>
      <c r="G18" s="8"/>
    </row>
    <row r="19" spans="1:8" ht="12.75">
      <c r="A19" s="2"/>
      <c r="B19" s="8" t="s">
        <v>506</v>
      </c>
      <c r="C19" s="8"/>
      <c r="D19" s="8"/>
      <c r="E19" s="8"/>
      <c r="F19" s="8"/>
      <c r="G19" s="8"/>
      <c r="H19" s="8"/>
    </row>
    <row r="20" spans="1:8" ht="12.75">
      <c r="A20" s="2"/>
      <c r="B20" s="8"/>
      <c r="C20" s="8"/>
      <c r="D20" s="8"/>
      <c r="E20" s="8"/>
      <c r="F20" s="8"/>
      <c r="G20" s="8"/>
      <c r="H20" s="8"/>
    </row>
    <row r="21" spans="1:8" ht="12.75">
      <c r="A21" s="2"/>
      <c r="B21" s="8"/>
      <c r="C21" s="8"/>
      <c r="D21" s="8"/>
      <c r="E21" s="8"/>
      <c r="F21" s="8"/>
      <c r="G21" s="8"/>
      <c r="H21" s="8"/>
    </row>
    <row r="22" spans="1:7" ht="12.75">
      <c r="A22" s="2">
        <v>4</v>
      </c>
      <c r="B22" s="8" t="s">
        <v>159</v>
      </c>
      <c r="F22" s="8"/>
      <c r="G22" s="8"/>
    </row>
    <row r="23" spans="1:7" ht="12.75">
      <c r="A23" s="2"/>
      <c r="F23" s="8"/>
      <c r="G23" s="8"/>
    </row>
    <row r="24" spans="1:7" ht="12.75">
      <c r="A24" s="2">
        <v>5</v>
      </c>
      <c r="B24" s="8" t="s">
        <v>508</v>
      </c>
      <c r="D24" s="8"/>
      <c r="E24" s="8"/>
      <c r="F24" s="8"/>
      <c r="G24" s="8"/>
    </row>
    <row r="25" spans="1:8" ht="12.75">
      <c r="A25" s="2"/>
      <c r="B25" s="8" t="s">
        <v>509</v>
      </c>
      <c r="D25" s="8"/>
      <c r="E25" s="8"/>
      <c r="F25" s="8"/>
      <c r="G25" s="8"/>
      <c r="H25" s="8"/>
    </row>
    <row r="26" spans="1:8" ht="12.75">
      <c r="A26" s="2"/>
      <c r="D26" s="8"/>
      <c r="E26" s="8"/>
      <c r="F26" s="8"/>
      <c r="G26" s="8"/>
      <c r="H26" s="8"/>
    </row>
    <row r="27" spans="1:7" ht="12.75">
      <c r="A27" s="2">
        <v>6</v>
      </c>
      <c r="B27" s="8" t="s">
        <v>510</v>
      </c>
      <c r="D27" s="8"/>
      <c r="E27" s="8"/>
      <c r="F27" s="8"/>
      <c r="G27" s="8"/>
    </row>
    <row r="28" spans="1:7" ht="12.75">
      <c r="A28" s="2"/>
      <c r="B28" s="8" t="s">
        <v>153</v>
      </c>
      <c r="D28" s="8"/>
      <c r="E28" s="8"/>
      <c r="F28" s="8"/>
      <c r="G28" s="8"/>
    </row>
    <row r="29" spans="1:8" ht="12.75">
      <c r="A29" s="2"/>
      <c r="B29" s="8" t="s">
        <v>154</v>
      </c>
      <c r="C29" s="8"/>
      <c r="D29" s="8"/>
      <c r="E29" s="8"/>
      <c r="F29" s="8"/>
      <c r="G29" s="8"/>
      <c r="H29" s="8"/>
    </row>
    <row r="30" spans="1:8" ht="12.75">
      <c r="A30" s="2"/>
      <c r="B30" s="8"/>
      <c r="C30" s="10"/>
      <c r="D30" s="8"/>
      <c r="E30" s="8"/>
      <c r="F30" s="8"/>
      <c r="G30" s="8"/>
      <c r="H30" s="8"/>
    </row>
    <row r="31" spans="1:8" ht="12.75">
      <c r="A31" s="2">
        <v>7</v>
      </c>
      <c r="B31" s="8" t="s">
        <v>507</v>
      </c>
      <c r="C31" s="10"/>
      <c r="D31" s="8"/>
      <c r="E31" s="8"/>
      <c r="F31" s="8"/>
      <c r="G31" s="8"/>
      <c r="H31" s="8"/>
    </row>
    <row r="32" spans="1:8" ht="12.75">
      <c r="A32" s="2"/>
      <c r="B32" s="8" t="s">
        <v>155</v>
      </c>
      <c r="C32" s="10"/>
      <c r="D32" s="8"/>
      <c r="E32" s="8"/>
      <c r="F32" s="8"/>
      <c r="G32" s="8"/>
      <c r="H32" s="8"/>
    </row>
    <row r="33" spans="1:8" ht="12.75">
      <c r="A33" s="2"/>
      <c r="B33" s="8"/>
      <c r="C33" s="10"/>
      <c r="D33" s="8"/>
      <c r="E33" s="8"/>
      <c r="F33" s="8"/>
      <c r="G33" s="8"/>
      <c r="H33" s="8"/>
    </row>
    <row r="34" spans="1:8" ht="12.75">
      <c r="A34" s="2">
        <v>8</v>
      </c>
      <c r="B34" s="8" t="s">
        <v>514</v>
      </c>
      <c r="C34" s="10"/>
      <c r="D34" s="8"/>
      <c r="E34" s="8"/>
      <c r="F34" s="8"/>
      <c r="G34" s="8"/>
      <c r="H34" s="8"/>
    </row>
    <row r="35" spans="1:8" ht="12.75">
      <c r="A35" s="2"/>
      <c r="B35" s="8" t="s">
        <v>156</v>
      </c>
      <c r="C35" s="10"/>
      <c r="D35" s="8"/>
      <c r="E35" s="8"/>
      <c r="F35" s="8"/>
      <c r="G35" s="8"/>
      <c r="H35" s="8"/>
    </row>
    <row r="36" spans="1:8" ht="12.75">
      <c r="A36" s="2"/>
      <c r="B36" s="8"/>
      <c r="C36" s="10"/>
      <c r="D36" s="8"/>
      <c r="E36" s="8"/>
      <c r="F36" s="8"/>
      <c r="G36" s="8"/>
      <c r="H36" s="8"/>
    </row>
    <row r="37" spans="1:8" ht="12.75">
      <c r="A37" s="2">
        <v>9</v>
      </c>
      <c r="B37" s="8" t="s">
        <v>513</v>
      </c>
      <c r="C37" s="10"/>
      <c r="D37" s="8"/>
      <c r="E37" s="8"/>
      <c r="F37" s="8"/>
      <c r="G37" s="8"/>
      <c r="H37" s="8"/>
    </row>
    <row r="38" spans="1:8" ht="12.75">
      <c r="A38" s="2"/>
      <c r="B38" s="8" t="s">
        <v>511</v>
      </c>
      <c r="C38" s="10"/>
      <c r="D38" s="8"/>
      <c r="E38" s="8"/>
      <c r="F38" s="8"/>
      <c r="G38" s="8"/>
      <c r="H38" s="8"/>
    </row>
    <row r="39" spans="1:8" ht="12.75">
      <c r="A39" s="2"/>
      <c r="B39" s="8"/>
      <c r="C39" s="10"/>
      <c r="D39" s="8"/>
      <c r="E39" s="8"/>
      <c r="F39" s="8"/>
      <c r="G39" s="8"/>
      <c r="H39" s="8"/>
    </row>
    <row r="40" spans="1:8" ht="12.75">
      <c r="A40" s="2">
        <v>10</v>
      </c>
      <c r="B40" s="9" t="s">
        <v>512</v>
      </c>
      <c r="C40" s="10"/>
      <c r="D40" s="8"/>
      <c r="E40" s="8"/>
      <c r="F40" s="8"/>
      <c r="G40" s="8"/>
      <c r="H40" s="8"/>
    </row>
    <row r="41" spans="2:8" ht="12.75">
      <c r="B41" s="9" t="s">
        <v>160</v>
      </c>
      <c r="C41" s="8"/>
      <c r="D41" s="8"/>
      <c r="E41" s="8"/>
      <c r="F41" s="8"/>
      <c r="G41" s="8"/>
      <c r="H41" s="8"/>
    </row>
    <row r="42" spans="3:8" ht="12.75">
      <c r="C42" s="8"/>
      <c r="D42" s="8"/>
      <c r="E42" s="8"/>
      <c r="F42" s="8"/>
      <c r="G42" s="8"/>
      <c r="H42" s="8"/>
    </row>
    <row r="43" spans="3:8" ht="12.75">
      <c r="C43" s="8"/>
      <c r="D43" s="8"/>
      <c r="E43" s="8"/>
      <c r="F43" s="8"/>
      <c r="G43" s="8"/>
      <c r="H43" s="8"/>
    </row>
    <row r="44" spans="2:8" ht="12.75">
      <c r="B44" s="10"/>
      <c r="C44" s="8"/>
      <c r="D44" s="8"/>
      <c r="E44" s="8"/>
      <c r="F44" s="8"/>
      <c r="G44" s="8"/>
      <c r="H44" s="8"/>
    </row>
    <row r="45" spans="2:8" ht="12.75">
      <c r="B45" s="8"/>
      <c r="C45" s="8"/>
      <c r="D45" s="8"/>
      <c r="E45" s="8"/>
      <c r="F45" s="8"/>
      <c r="G45" s="8"/>
      <c r="H45" s="8"/>
    </row>
    <row r="46" spans="2:8" ht="12.75">
      <c r="B46" s="8"/>
      <c r="D46" s="8"/>
      <c r="E46" s="8"/>
      <c r="F46" s="8"/>
      <c r="G46" s="8"/>
      <c r="H46" s="8"/>
    </row>
    <row r="47" spans="2:8" ht="12.75">
      <c r="B47" s="8"/>
      <c r="D47" s="8"/>
      <c r="E47" s="8"/>
      <c r="F47" s="8"/>
      <c r="G47" s="8"/>
      <c r="H47" s="8"/>
    </row>
    <row r="48" spans="2:8" ht="12.75">
      <c r="B48" s="8"/>
      <c r="C48" s="8"/>
      <c r="D48" s="8"/>
      <c r="E48" s="8"/>
      <c r="F48" s="8"/>
      <c r="G48" s="8"/>
      <c r="H48" s="8"/>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H49"/>
  <sheetViews>
    <sheetView zoomScalePageLayoutView="0" workbookViewId="0" topLeftCell="A12">
      <selection activeCell="F34" sqref="F34"/>
    </sheetView>
  </sheetViews>
  <sheetFormatPr defaultColWidth="11.421875" defaultRowHeight="12.75"/>
  <cols>
    <col min="1" max="1" width="2.7109375" style="0" customWidth="1"/>
    <col min="2" max="2" width="12.28125" style="0" bestFit="1" customWidth="1"/>
  </cols>
  <sheetData>
    <row r="1" spans="2:4" ht="12.75">
      <c r="B1" s="2" t="s">
        <v>157</v>
      </c>
      <c r="D1" s="2" t="s">
        <v>158</v>
      </c>
    </row>
    <row r="3" ht="12.75">
      <c r="B3" t="s">
        <v>97</v>
      </c>
    </row>
    <row r="4" ht="12.75">
      <c r="B4" t="s">
        <v>115</v>
      </c>
    </row>
    <row r="6" spans="2:3" ht="12.75">
      <c r="B6" s="11" t="s">
        <v>147</v>
      </c>
      <c r="C6" s="8"/>
    </row>
    <row r="7" ht="12.75">
      <c r="B7" t="s">
        <v>148</v>
      </c>
    </row>
    <row r="8" ht="12.75">
      <c r="B8" t="s">
        <v>149</v>
      </c>
    </row>
    <row r="9" ht="12.75">
      <c r="B9" t="s">
        <v>150</v>
      </c>
    </row>
    <row r="10" ht="12.75">
      <c r="B10" t="s">
        <v>151</v>
      </c>
    </row>
    <row r="11" spans="2:8" ht="12.75">
      <c r="B11" s="8"/>
      <c r="C11" s="8"/>
      <c r="D11" s="8"/>
      <c r="E11" s="8"/>
      <c r="F11" s="8"/>
      <c r="G11" s="8"/>
      <c r="H11" s="8"/>
    </row>
    <row r="12" spans="2:8" ht="12.75">
      <c r="B12" s="11" t="s">
        <v>152</v>
      </c>
      <c r="C12" s="8"/>
      <c r="D12" s="8"/>
      <c r="E12" s="8"/>
      <c r="F12" s="8"/>
      <c r="G12" s="8"/>
      <c r="H12" s="8"/>
    </row>
    <row r="13" spans="2:8" ht="12.75">
      <c r="B13" s="8"/>
      <c r="C13" s="8"/>
      <c r="D13" s="8"/>
      <c r="E13" s="8"/>
      <c r="F13" s="8"/>
      <c r="G13" s="8"/>
      <c r="H13" s="8"/>
    </row>
    <row r="14" spans="1:8" ht="12.75">
      <c r="A14" s="2">
        <v>1</v>
      </c>
      <c r="B14" s="8" t="s">
        <v>503</v>
      </c>
      <c r="C14" s="8"/>
      <c r="D14" s="8"/>
      <c r="E14" s="8"/>
      <c r="F14" s="8"/>
      <c r="G14" s="8"/>
      <c r="H14" s="8"/>
    </row>
    <row r="15" spans="1:8" ht="12.75">
      <c r="A15" s="2"/>
      <c r="B15" s="18" t="s">
        <v>175</v>
      </c>
      <c r="C15" s="8"/>
      <c r="D15" s="8"/>
      <c r="E15" s="8"/>
      <c r="F15" s="8"/>
      <c r="G15" s="8"/>
      <c r="H15" s="8"/>
    </row>
    <row r="16" spans="1:8" ht="12.75">
      <c r="A16" s="2">
        <v>2</v>
      </c>
      <c r="B16" s="8" t="s">
        <v>504</v>
      </c>
      <c r="C16" s="8"/>
      <c r="D16" s="8"/>
      <c r="E16" s="8"/>
      <c r="F16" s="8"/>
      <c r="G16" s="8"/>
      <c r="H16" s="8"/>
    </row>
    <row r="17" spans="1:8" ht="12.75">
      <c r="A17" s="2"/>
      <c r="B17" s="18" t="s">
        <v>175</v>
      </c>
      <c r="C17" s="8"/>
      <c r="D17" s="8"/>
      <c r="E17" s="8"/>
      <c r="F17" s="8"/>
      <c r="G17" s="8"/>
      <c r="H17" s="8"/>
    </row>
    <row r="18" spans="1:7" ht="12.75">
      <c r="A18" s="2">
        <v>3</v>
      </c>
      <c r="B18" s="8" t="s">
        <v>505</v>
      </c>
      <c r="D18" s="8"/>
      <c r="E18" s="8"/>
      <c r="F18" s="8"/>
      <c r="G18" s="8"/>
    </row>
    <row r="19" spans="1:8" ht="12.75">
      <c r="A19" s="2"/>
      <c r="B19" s="8" t="s">
        <v>506</v>
      </c>
      <c r="C19" s="8"/>
      <c r="D19" s="8"/>
      <c r="E19" s="8"/>
      <c r="F19" s="8"/>
      <c r="G19" s="8"/>
      <c r="H19" s="8"/>
    </row>
    <row r="20" spans="1:8" ht="12.75">
      <c r="A20" s="2"/>
      <c r="B20" s="8"/>
      <c r="C20" s="8"/>
      <c r="D20" s="8"/>
      <c r="E20" s="8"/>
      <c r="F20" s="8"/>
      <c r="G20" s="8"/>
      <c r="H20" s="8"/>
    </row>
    <row r="21" spans="1:8" ht="12.75">
      <c r="A21" s="2"/>
      <c r="B21" s="18" t="s">
        <v>177</v>
      </c>
      <c r="C21" s="8"/>
      <c r="D21" s="8"/>
      <c r="E21" s="8"/>
      <c r="F21" s="8"/>
      <c r="G21" s="8"/>
      <c r="H21" s="8"/>
    </row>
    <row r="22" spans="1:8" ht="12.75">
      <c r="A22" s="2"/>
      <c r="B22" s="18" t="s">
        <v>176</v>
      </c>
      <c r="C22" s="8"/>
      <c r="D22" s="8"/>
      <c r="E22" s="8"/>
      <c r="F22" s="8"/>
      <c r="G22" s="8"/>
      <c r="H22" s="8"/>
    </row>
    <row r="23" spans="1:7" ht="12.75">
      <c r="A23" s="2">
        <v>4</v>
      </c>
      <c r="B23" s="8" t="s">
        <v>159</v>
      </c>
      <c r="F23" s="8"/>
      <c r="G23" s="8"/>
    </row>
    <row r="24" spans="1:7" ht="12.75">
      <c r="A24" s="2"/>
      <c r="B24" s="18" t="s">
        <v>178</v>
      </c>
      <c r="F24" s="8"/>
      <c r="G24" s="8"/>
    </row>
    <row r="25" spans="1:7" ht="12.75">
      <c r="A25" s="2">
        <v>5</v>
      </c>
      <c r="B25" s="8" t="s">
        <v>508</v>
      </c>
      <c r="D25" s="8"/>
      <c r="E25" s="8"/>
      <c r="F25" s="8"/>
      <c r="G25" s="8"/>
    </row>
    <row r="26" spans="1:8" ht="12.75">
      <c r="A26" s="2"/>
      <c r="B26" s="8" t="s">
        <v>509</v>
      </c>
      <c r="D26" s="8"/>
      <c r="E26" s="8"/>
      <c r="F26" s="8"/>
      <c r="G26" s="8"/>
      <c r="H26" s="8"/>
    </row>
    <row r="27" spans="1:8" ht="12.75">
      <c r="A27" s="2"/>
      <c r="B27" s="18" t="s">
        <v>179</v>
      </c>
      <c r="D27" s="8"/>
      <c r="E27" s="8"/>
      <c r="F27" s="8"/>
      <c r="G27" s="8"/>
      <c r="H27" s="8"/>
    </row>
    <row r="28" spans="1:7" ht="12.75">
      <c r="A28" s="2">
        <v>6</v>
      </c>
      <c r="B28" s="8" t="s">
        <v>510</v>
      </c>
      <c r="D28" s="8"/>
      <c r="E28" s="8"/>
      <c r="F28" s="8"/>
      <c r="G28" s="8"/>
    </row>
    <row r="29" spans="1:7" ht="12.75">
      <c r="A29" s="2"/>
      <c r="B29" s="8" t="s">
        <v>153</v>
      </c>
      <c r="D29" s="8"/>
      <c r="E29" s="8"/>
      <c r="F29" s="8"/>
      <c r="G29" s="8"/>
    </row>
    <row r="30" spans="1:8" ht="12.75">
      <c r="A30" s="2"/>
      <c r="B30" s="8" t="s">
        <v>154</v>
      </c>
      <c r="C30" s="8"/>
      <c r="D30" s="8"/>
      <c r="E30" s="8"/>
      <c r="F30" s="8"/>
      <c r="G30" s="8"/>
      <c r="H30" s="8"/>
    </row>
    <row r="31" spans="1:8" ht="12.75">
      <c r="A31" s="2"/>
      <c r="B31" s="18" t="s">
        <v>178</v>
      </c>
      <c r="C31" s="10"/>
      <c r="D31" s="8"/>
      <c r="E31" s="8"/>
      <c r="F31" s="8"/>
      <c r="G31" s="8"/>
      <c r="H31" s="8"/>
    </row>
    <row r="32" spans="1:8" ht="12.75">
      <c r="A32" s="2">
        <v>7</v>
      </c>
      <c r="B32" s="8" t="s">
        <v>507</v>
      </c>
      <c r="C32" s="10"/>
      <c r="D32" s="8"/>
      <c r="E32" s="8"/>
      <c r="F32" s="8"/>
      <c r="G32" s="8"/>
      <c r="H32" s="8"/>
    </row>
    <row r="33" spans="1:8" ht="12.75">
      <c r="A33" s="2"/>
      <c r="B33" s="8" t="s">
        <v>155</v>
      </c>
      <c r="C33" s="10"/>
      <c r="D33" s="8"/>
      <c r="E33" s="8"/>
      <c r="F33" s="8"/>
      <c r="G33" s="8"/>
      <c r="H33" s="8"/>
    </row>
    <row r="34" spans="1:8" ht="12.75">
      <c r="A34" s="2"/>
      <c r="B34" s="18" t="s">
        <v>180</v>
      </c>
      <c r="C34" s="10"/>
      <c r="D34" s="8"/>
      <c r="E34" s="8"/>
      <c r="F34" s="8"/>
      <c r="G34" s="8"/>
      <c r="H34" s="8"/>
    </row>
    <row r="35" spans="1:8" ht="12.75">
      <c r="A35" s="2">
        <v>8</v>
      </c>
      <c r="B35" s="8" t="s">
        <v>514</v>
      </c>
      <c r="C35" s="10"/>
      <c r="D35" s="8"/>
      <c r="E35" s="8"/>
      <c r="F35" s="8"/>
      <c r="G35" s="8"/>
      <c r="H35" s="8"/>
    </row>
    <row r="36" spans="1:8" ht="12.75">
      <c r="A36" s="2"/>
      <c r="B36" s="8" t="s">
        <v>156</v>
      </c>
      <c r="C36" s="10"/>
      <c r="D36" s="8"/>
      <c r="E36" s="8"/>
      <c r="F36" s="8"/>
      <c r="G36" s="8"/>
      <c r="H36" s="8"/>
    </row>
    <row r="37" spans="1:8" ht="12.75">
      <c r="A37" s="2"/>
      <c r="B37" s="18" t="s">
        <v>181</v>
      </c>
      <c r="C37" s="10"/>
      <c r="D37" s="8"/>
      <c r="E37" s="8"/>
      <c r="F37" s="8"/>
      <c r="G37" s="8"/>
      <c r="H37" s="8"/>
    </row>
    <row r="38" spans="1:8" ht="12.75">
      <c r="A38" s="2">
        <v>9</v>
      </c>
      <c r="B38" s="8" t="s">
        <v>513</v>
      </c>
      <c r="C38" s="10"/>
      <c r="D38" s="8"/>
      <c r="E38" s="8"/>
      <c r="F38" s="8"/>
      <c r="G38" s="8"/>
      <c r="H38" s="8"/>
    </row>
    <row r="39" spans="1:8" ht="12.75">
      <c r="A39" s="2"/>
      <c r="B39" s="8" t="s">
        <v>511</v>
      </c>
      <c r="C39" s="10"/>
      <c r="D39" s="8"/>
      <c r="E39" s="8"/>
      <c r="F39" s="8"/>
      <c r="G39" s="8"/>
      <c r="H39" s="8"/>
    </row>
    <row r="40" spans="1:8" ht="12.75">
      <c r="A40" s="2"/>
      <c r="B40" s="19" t="s">
        <v>181</v>
      </c>
      <c r="C40" s="10"/>
      <c r="D40" s="8"/>
      <c r="E40" s="8"/>
      <c r="F40" s="8"/>
      <c r="G40" s="8"/>
      <c r="H40" s="8"/>
    </row>
    <row r="41" spans="1:8" ht="12.75">
      <c r="A41" s="2">
        <v>10</v>
      </c>
      <c r="B41" s="9" t="s">
        <v>512</v>
      </c>
      <c r="C41" s="10"/>
      <c r="D41" s="8"/>
      <c r="E41" s="8"/>
      <c r="F41" s="8"/>
      <c r="G41" s="8"/>
      <c r="H41" s="8"/>
    </row>
    <row r="42" spans="2:8" ht="12.75">
      <c r="B42" s="9" t="s">
        <v>160</v>
      </c>
      <c r="C42" s="8"/>
      <c r="D42" s="8"/>
      <c r="E42" s="8"/>
      <c r="F42" s="8"/>
      <c r="G42" s="8"/>
      <c r="H42" s="8"/>
    </row>
    <row r="43" spans="2:8" ht="12.75">
      <c r="B43" s="18" t="s">
        <v>180</v>
      </c>
      <c r="C43" s="8"/>
      <c r="D43" s="8"/>
      <c r="E43" s="8"/>
      <c r="F43" s="8"/>
      <c r="G43" s="8"/>
      <c r="H43" s="8"/>
    </row>
    <row r="44" spans="3:8" ht="12.75">
      <c r="C44" s="8"/>
      <c r="D44" s="8"/>
      <c r="E44" s="8"/>
      <c r="F44" s="8"/>
      <c r="G44" s="8"/>
      <c r="H44" s="8"/>
    </row>
    <row r="45" spans="2:8" ht="12.75">
      <c r="B45" s="10"/>
      <c r="C45" s="8"/>
      <c r="D45" s="8"/>
      <c r="E45" s="8"/>
      <c r="F45" s="8"/>
      <c r="G45" s="8"/>
      <c r="H45" s="8"/>
    </row>
    <row r="46" spans="2:8" ht="12.75">
      <c r="B46" s="8"/>
      <c r="C46" s="8"/>
      <c r="D46" s="8"/>
      <c r="E46" s="8"/>
      <c r="F46" s="8"/>
      <c r="G46" s="8"/>
      <c r="H46" s="8"/>
    </row>
    <row r="47" spans="2:8" ht="12.75">
      <c r="B47" s="8"/>
      <c r="D47" s="8"/>
      <c r="E47" s="8"/>
      <c r="F47" s="8"/>
      <c r="G47" s="8"/>
      <c r="H47" s="8"/>
    </row>
    <row r="48" spans="2:8" ht="12.75">
      <c r="B48" s="8"/>
      <c r="D48" s="8"/>
      <c r="E48" s="8"/>
      <c r="F48" s="8"/>
      <c r="G48" s="8"/>
      <c r="H48" s="8"/>
    </row>
    <row r="49" spans="2:8" ht="12.75">
      <c r="B49" s="8"/>
      <c r="C49" s="8"/>
      <c r="D49" s="8"/>
      <c r="E49" s="8"/>
      <c r="F49" s="8"/>
      <c r="G49" s="8"/>
      <c r="H49" s="8"/>
    </row>
  </sheetData>
  <sheetProtection/>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E35"/>
  <sheetViews>
    <sheetView zoomScalePageLayoutView="0" workbookViewId="0" topLeftCell="A1">
      <selection activeCell="B15" sqref="B15"/>
    </sheetView>
  </sheetViews>
  <sheetFormatPr defaultColWidth="11.421875" defaultRowHeight="12.75"/>
  <cols>
    <col min="1" max="1" width="2.421875" style="0" customWidth="1"/>
    <col min="2" max="2" width="3.7109375" style="0" customWidth="1"/>
    <col min="3" max="3" width="14.7109375" style="0" customWidth="1"/>
  </cols>
  <sheetData>
    <row r="1" spans="1:4" ht="12.75">
      <c r="A1" s="2" t="s">
        <v>96</v>
      </c>
      <c r="D1" s="2" t="s">
        <v>95</v>
      </c>
    </row>
    <row r="3" ht="12.75">
      <c r="A3" t="s">
        <v>0</v>
      </c>
    </row>
    <row r="4" ht="12.75">
      <c r="A4" t="s">
        <v>1</v>
      </c>
    </row>
    <row r="5" ht="12.75">
      <c r="A5" t="s">
        <v>84</v>
      </c>
    </row>
    <row r="7" spans="1:2" ht="12.75">
      <c r="A7" t="s">
        <v>4</v>
      </c>
      <c r="B7" t="s">
        <v>3</v>
      </c>
    </row>
    <row r="8" ht="12.75">
      <c r="E8" s="6" t="s">
        <v>85</v>
      </c>
    </row>
    <row r="9" spans="2:5" ht="12.75">
      <c r="B9" t="s">
        <v>2</v>
      </c>
      <c r="C9" t="s">
        <v>5</v>
      </c>
      <c r="E9" s="5">
        <v>20000</v>
      </c>
    </row>
    <row r="10" spans="2:5" ht="12.75">
      <c r="B10" t="s">
        <v>6</v>
      </c>
      <c r="C10" t="s">
        <v>15</v>
      </c>
      <c r="E10" s="5">
        <v>150000</v>
      </c>
    </row>
    <row r="11" spans="2:5" ht="12.75">
      <c r="B11" t="s">
        <v>8</v>
      </c>
      <c r="C11" t="s">
        <v>9</v>
      </c>
      <c r="E11" s="5">
        <v>50000</v>
      </c>
    </row>
    <row r="12" spans="2:5" ht="12.75">
      <c r="B12" t="s">
        <v>10</v>
      </c>
      <c r="C12" t="s">
        <v>11</v>
      </c>
      <c r="E12" s="5">
        <v>15000</v>
      </c>
    </row>
    <row r="13" spans="2:5" ht="12.75">
      <c r="B13" t="s">
        <v>12</v>
      </c>
      <c r="C13" t="s">
        <v>13</v>
      </c>
      <c r="E13" s="5">
        <v>300000</v>
      </c>
    </row>
    <row r="14" spans="2:5" ht="12.75">
      <c r="B14" t="s">
        <v>14</v>
      </c>
      <c r="C14" t="s">
        <v>7</v>
      </c>
      <c r="E14" s="5">
        <v>40000</v>
      </c>
    </row>
    <row r="16" spans="1:2" ht="12.75">
      <c r="A16" t="s">
        <v>16</v>
      </c>
      <c r="B16" t="s">
        <v>17</v>
      </c>
    </row>
    <row r="18" spans="2:3" ht="12.75">
      <c r="B18" t="s">
        <v>2</v>
      </c>
      <c r="C18" t="s">
        <v>18</v>
      </c>
    </row>
    <row r="19" spans="2:3" ht="12.75">
      <c r="B19" t="s">
        <v>6</v>
      </c>
      <c r="C19" t="s">
        <v>19</v>
      </c>
    </row>
    <row r="21" spans="1:2" ht="12.75">
      <c r="A21" t="s">
        <v>20</v>
      </c>
      <c r="B21" t="s">
        <v>86</v>
      </c>
    </row>
    <row r="22" ht="12.75">
      <c r="B22" t="s">
        <v>87</v>
      </c>
    </row>
    <row r="23" ht="12.75">
      <c r="B23" t="s">
        <v>88</v>
      </c>
    </row>
    <row r="25" spans="1:2" ht="12.75">
      <c r="A25" t="s">
        <v>21</v>
      </c>
      <c r="B25" t="s">
        <v>89</v>
      </c>
    </row>
    <row r="26" ht="12.75">
      <c r="B26" t="s">
        <v>90</v>
      </c>
    </row>
    <row r="28" spans="1:2" ht="12.75">
      <c r="A28" t="s">
        <v>22</v>
      </c>
      <c r="B28" t="s">
        <v>91</v>
      </c>
    </row>
    <row r="29" ht="12.75">
      <c r="B29" t="s">
        <v>92</v>
      </c>
    </row>
    <row r="31" spans="1:2" ht="12.75">
      <c r="A31" t="s">
        <v>24</v>
      </c>
      <c r="B31" t="s">
        <v>116</v>
      </c>
    </row>
    <row r="33" ht="12.75">
      <c r="A33" t="s">
        <v>226</v>
      </c>
    </row>
    <row r="34" ht="12.75">
      <c r="B34" t="s">
        <v>227</v>
      </c>
    </row>
    <row r="35" ht="12.75">
      <c r="B35" t="s">
        <v>228</v>
      </c>
    </row>
  </sheetData>
  <sheetProtection/>
  <printOptions/>
  <pageMargins left="0.75" right="0.75" top="1" bottom="1" header="0" footer="0"/>
  <pageSetup orientation="portrait" paperSize="9" scale="57" r:id="rId1"/>
  <colBreaks count="1" manualBreakCount="1">
    <brk id="13" max="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2008-03-21T22:58:32Z</cp:lastPrinted>
  <dcterms:created xsi:type="dcterms:W3CDTF">2008-03-18T14:42:30Z</dcterms:created>
  <dcterms:modified xsi:type="dcterms:W3CDTF">2012-08-18T16:17:45Z</dcterms:modified>
  <cp:category/>
  <cp:version/>
  <cp:contentType/>
  <cp:contentStatus/>
</cp:coreProperties>
</file>